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3256" windowHeight="1317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4525"/>
</workbook>
</file>

<file path=xl/calcChain.xml><?xml version="1.0" encoding="utf-8"?>
<calcChain xmlns="http://schemas.openxmlformats.org/spreadsheetml/2006/main">
  <c r="I145" i="2" l="1"/>
  <c r="I144" i="2" s="1"/>
  <c r="I120" i="2"/>
  <c r="I111" i="2"/>
  <c r="I90" i="2"/>
  <c r="I57" i="2"/>
  <c r="I70" i="2"/>
  <c r="I44" i="2"/>
  <c r="I43" i="2" s="1"/>
  <c r="I38" i="2" s="1"/>
  <c r="I24" i="2"/>
  <c r="I17" i="2" s="1"/>
  <c r="I16" i="2" s="1"/>
  <c r="I9" i="2"/>
  <c r="I56" i="2" l="1"/>
  <c r="I8" i="2"/>
  <c r="I168" i="2" s="1"/>
</calcChain>
</file>

<file path=xl/sharedStrings.xml><?xml version="1.0" encoding="utf-8"?>
<sst xmlns="http://schemas.openxmlformats.org/spreadsheetml/2006/main" count="500" uniqueCount="206">
  <si>
    <t>Единица измерения: руб.</t>
  </si>
  <si>
    <t>Наименование показателя</t>
  </si>
  <si>
    <t/>
  </si>
  <si>
    <t xml:space="preserve">    Муниципальная программа МР "Думиничский район" "Развитие образования в муниципальном районе "Думиничский район"</t>
  </si>
  <si>
    <t>000</t>
  </si>
  <si>
    <t>0200000000</t>
  </si>
  <si>
    <t xml:space="preserve">        Основное мероприятие "Обеспечение реализации муниципальной программы"</t>
  </si>
  <si>
    <t>0200100000</t>
  </si>
  <si>
    <t xml:space="preserve">          Центральный аппарат</t>
  </si>
  <si>
    <t>0200100400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</si>
  <si>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</si>
  <si>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</si>
  <si>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</si>
  <si>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</si>
  <si>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</si>
  <si>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</si>
  <si>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</si>
  <si>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</si>
  <si>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Централизованная бухгалтерия</t>
  </si>
  <si>
    <t>0200100540</t>
  </si>
  <si>
    <t xml:space="preserve">              Расходы на выплаты персоналу казенных учреждений</t>
  </si>
  <si>
    <t>110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</si>
  <si>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</si>
  <si>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</si>
  <si>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</si>
  <si>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</si>
  <si>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Подпрограмма "Развитие общего образования"</t>
  </si>
  <si>
    <t>0220000000</t>
  </si>
  <si>
    <t xml:space="preserve">        Основное мероприятие "Организация предоставления качественного общего образования в муниципальных общеобразовательных учреждениях района"</t>
  </si>
  <si>
    <t>0220200000</t>
  </si>
  <si>
    <t xml:space="preserve">          Создание условий для развития общего образования</t>
  </si>
  <si>
    <t>0220202050</t>
  </si>
  <si>
    <t xml:space="preserve">          Создание информационно-аналитической среды (методкабинет)</t>
  </si>
  <si>
    <t>0220202160</t>
  </si>
  <si>
    <t xml:space="preserve">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</si>
  <si>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0220216330</t>
  </si>
  <si>
    <t xml:space="preserve">        Основное мероприятие "Обеспечение мероприятий по реализации школьных инициатив"</t>
  </si>
  <si>
    <t>0220800000</t>
  </si>
  <si>
    <t xml:space="preserve">          Реализация школьных инициатив</t>
  </si>
  <si>
    <t>02208S0190</t>
  </si>
  <si>
    <t xml:space="preserve">      Подпрограмма "Ремонт и реконструкция образовательных учреждений"</t>
  </si>
  <si>
    <t>0250000000</t>
  </si>
  <si>
    <t xml:space="preserve">        Основное мероприятие "Повышение уровня технического состояния зданий и сооружений"</t>
  </si>
  <si>
    <t>0250100000</t>
  </si>
  <si>
    <t xml:space="preserve">          Повышение уровня технического состояния зданий и сооружений, находящихся на балансе образовательных учреждений в МР "Думиничский район"</t>
  </si>
  <si>
    <t>0250102180</t>
  </si>
  <si>
    <t xml:space="preserve">    Муниципальная программа МР "Думиничский район" "Социальная поддержка граждан в муниципальном районе "Думиничский район"</t>
  </si>
  <si>
    <t>0300000000</t>
  </si>
  <si>
    <t xml:space="preserve">        Основное мероприятие "Социальная поддержка граждан в муниципальном районе "Думиничский район" за счет средств местного бюджета</t>
  </si>
  <si>
    <t>0300100000</t>
  </si>
  <si>
    <t xml:space="preserve">          Меры социальной поддержки граждан, поступивших на военную службу по контракту о прохождении военной службы</t>
  </si>
  <si>
    <t>0300103012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</si>
  <si>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</si>
  <si>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</si>
  <si>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</si>
  <si>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</si>
  <si>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Развитие мер социальной поддержки отдельных категорий граждан</t>
  </si>
  <si>
    <t>0310000000</t>
  </si>
  <si>
    <t xml:space="preserve">        Региональный проект "Многодетная семья"</t>
  </si>
  <si>
    <t>031Я200000</t>
  </si>
  <si>
    <t xml:space="preserve">          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</si>
  <si>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031Я204280</t>
  </si>
  <si>
    <t xml:space="preserve">          Оказание государственной социальной помощи на основании социального контракта отдельным категориям граждан</t>
  </si>
  <si>
    <t>031Я254040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</si>
  <si>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</si>
  <si>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</si>
  <si>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Муниципальная программа МР "Думиничский район" "Доступная среда в муниципальном районе "Думиничский район"</t>
  </si>
  <si>
    <t>0400000000</t>
  </si>
  <si>
    <t xml:space="preserve">        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</si>
  <si>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</si>
  <si>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 xml:space="preserve">          Расходы на приобретение средств реабилитации для повышения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</si>
  <si>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0400140040</t>
  </si>
  <si>
    <t xml:space="preserve">    Муниципальная программа МР "Думиничский район" "Обеспечение доступным и комфортным жильем и коммунальными услугами населения МР "Думиничский район"</t>
  </si>
  <si>
    <t>0500000000</t>
  </si>
  <si>
    <t xml:space="preserve">        Основное мероприятие "Создание условий для комфортного проживания граждан в многоквартирных домах"</t>
  </si>
  <si>
    <t>0500200000</t>
  </si>
  <si>
    <t xml:space="preserve">          Проведение ремонта муниципального жилищного фонда</t>
  </si>
  <si>
    <t>0500282030</t>
  </si>
  <si>
    <t xml:space="preserve">          Проведение капитального ремонта общего имущества в многоквартирных жилых домах</t>
  </si>
  <si>
    <t>0500282031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</si>
  <si>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</si>
  <si>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</si>
  <si>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Проведение капитального ремонта общего имущества в многоквартирных домах (Предоставление субсидии Фонду капитального ремонта многоквартирных домов Калужской области на финансовое обеспечение затрат, связанных с проведением капитального ремонта общего имущества в многоквартирных домах)</t>
  </si>
  <si>
    <t>0500282033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</si>
  <si>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</si>
  <si>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</si>
  <si>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</si>
  <si>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</si>
  <si>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Ремонт и содержание шахтных колодцев</t>
  </si>
  <si>
    <t>0500282050</t>
  </si>
  <si>
    <t xml:space="preserve">        Основное мероприятие "Создание условий для обеспечения качественными услугами жилищно-коммунального хозяйства граждан"</t>
  </si>
  <si>
    <t>0500500000</t>
  </si>
  <si>
    <t xml:space="preserve">          Расходы на содержание МКУ "Управление строительства, дорожного и жилищно-коммунального хозяйства"</t>
  </si>
  <si>
    <t>0500582070</t>
  </si>
  <si>
    <t xml:space="preserve">        Основное мероприятие "Выполнение мероприятий по переселению граждан из аварийоного жилищного фонда"</t>
  </si>
  <si>
    <t>0500800000</t>
  </si>
  <si>
    <t xml:space="preserve">          Расходы на мероприятия по переселению граждан из аварийного жилищного фонда</t>
  </si>
  <si>
    <t>0500809603</t>
  </si>
  <si>
    <t xml:space="preserve">        Основное мероприятие "Обеспечение мер государственной поддержки молодых семей, нуждающихся в улучшении жилищных условий"</t>
  </si>
  <si>
    <t>0500900000</t>
  </si>
  <si>
    <t xml:space="preserve">          Реализация мероприятий по обеспечению жильем молодых семей</t>
  </si>
  <si>
    <t>05009L4970</t>
  </si>
  <si>
    <t xml:space="preserve">    Муниципальная программа МР "Думиничский район" "Безопасность жизнедеятельности на территории муниципального района "Думиничский район"</t>
  </si>
  <si>
    <t>1000000000</t>
  </si>
  <si>
    <t xml:space="preserve">        Основное мероприятие "Антитеррористические мероприятия"</t>
  </si>
  <si>
    <t>1000600000</t>
  </si>
  <si>
    <t xml:space="preserve">          Участие в мероприятиях по профилактике терроризма и экстремизма</t>
  </si>
  <si>
    <t>1000600150</t>
  </si>
  <si>
    <t xml:space="preserve">    Муниципальная программа МР "Думиничский район" "Развитие культуры в муниципальном районе "Думиничский район"</t>
  </si>
  <si>
    <t>1100000000</t>
  </si>
  <si>
    <t xml:space="preserve">      Подпрограмма "Развитие библиотечного дела в МР "Думиничский район"</t>
  </si>
  <si>
    <t>1110000000</t>
  </si>
  <si>
    <t xml:space="preserve">        Основное мероприятие "Развитие общедоступных библиотек"</t>
  </si>
  <si>
    <t>1110200000</t>
  </si>
  <si>
    <t xml:space="preserve">          Государственная поддержка лучших муниципальных учреждений культуры, находящихся на территориях сельских поселений</t>
  </si>
  <si>
    <t>11102L5195</t>
  </si>
  <si>
    <t xml:space="preserve">      Подпрограмма "Сохранение и развитие различных форм культурно-досуговой деятельности и любительского творчества в МР "Думиничский район"</t>
  </si>
  <si>
    <t>1130000000</t>
  </si>
  <si>
    <t xml:space="preserve">        Основное мероприятие "Обеспечение предоставления услуг по проведению мероприятий в сфере культуры"</t>
  </si>
  <si>
    <t>1130200000</t>
  </si>
  <si>
    <t>11302L5195</t>
  </si>
  <si>
    <t xml:space="preserve">      Подпрограмма "Увековечение памяти погибших при защите Отечества"</t>
  </si>
  <si>
    <t>1150000000</t>
  </si>
  <si>
    <t xml:space="preserve">        Основное мероприятие "Увековечение памяти погибших при защите Отечества"</t>
  </si>
  <si>
    <t>1150200000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</si>
  <si>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</si>
  <si>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</si>
  <si>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</si>
  <si>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</si>
  <si>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Муниципальная программа МР "Думиничский район" "Развитие физической культуры и спорта в муниципальном районе "Думиничский район"</t>
  </si>
  <si>
    <t>1300000000</t>
  </si>
  <si>
    <t xml:space="preserve">        Основное мероприятие "Обеспечение функционирования спортивных объектов"</t>
  </si>
  <si>
    <t>1300200000</t>
  </si>
  <si>
    <t xml:space="preserve">          Обеспечение деятельности учреждения</t>
  </si>
  <si>
    <t>1300206025</t>
  </si>
  <si>
    <t>1500000000</t>
  </si>
  <si>
    <t xml:space="preserve">        Муниципальная программа МР "Думиничский район" "Экономическое развитие муниципального района "Думиничский район"</t>
  </si>
  <si>
    <t>1500000400</t>
  </si>
  <si>
    <t xml:space="preserve">        Основное мероприятие "Развитие системы финансовой поддержки субъектов малого и среднего предпринимательства"</t>
  </si>
  <si>
    <t>1500400000</t>
  </si>
  <si>
    <t xml:space="preserve">          Организация и проведение мероприятий, связанных с поддержкой предпринимательства</t>
  </si>
  <si>
    <t>15004S6840</t>
  </si>
  <si>
    <t xml:space="preserve">    Муниципальная программа МР "Думиничский район" "Развитие дорожного хозяйства муниципального района "Думиничский район"</t>
  </si>
  <si>
    <t>2400000000</t>
  </si>
  <si>
    <t xml:space="preserve">        Основное мероприятие ""Совершенствование и развитие сети автомобильных дорог общего пользования местного значения""</t>
  </si>
  <si>
    <t>2400100000</t>
  </si>
  <si>
    <t xml:space="preserve">          Содержание автомобильных дорог местного значения</t>
  </si>
  <si>
    <t>240019Д010</t>
  </si>
  <si>
    <t xml:space="preserve">          Ремонт автомобильных дорог местного значения</t>
  </si>
  <si>
    <t>240019Д020</t>
  </si>
  <si>
    <t xml:space="preserve">    Муниципальная программа МР "Думиничский район" "Управление имущественным комплексом муниципального района "Думиничский район"</t>
  </si>
  <si>
    <t>3800000000</t>
  </si>
  <si>
    <t xml:space="preserve">        Основное мероприятие "Оформление технической документации на имущество"</t>
  </si>
  <si>
    <t>3800100000</t>
  </si>
  <si>
    <t xml:space="preserve">          Проведение комплексных кадастровых работ</t>
  </si>
  <si>
    <t>38001S6280</t>
  </si>
  <si>
    <t xml:space="preserve">    Муниципальная программа МР "Думиничский район" "Семья и дети в муниципальном районе "Думиничский район"</t>
  </si>
  <si>
    <t>4500000000</t>
  </si>
  <si>
    <t xml:space="preserve">      Подпрограмма "Демографическое развитие и семейная политика Калужской области"</t>
  </si>
  <si>
    <t>4510000000</t>
  </si>
  <si>
    <t>451Я200000</t>
  </si>
  <si>
    <t xml:space="preserve">          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</t>
  </si>
  <si>
    <t>451Я253130</t>
  </si>
  <si>
    <t xml:space="preserve">    Муниципальная программа МР "Думиничский район" "Молодежь муниципального района "Думиничский район"</t>
  </si>
  <si>
    <t>4600000000</t>
  </si>
  <si>
    <t xml:space="preserve">      Подпрограмма "Развитие молодежного добровольческого (волонтерского) движения на территории МР "Думиничский район"</t>
  </si>
  <si>
    <t>4640000000</t>
  </si>
  <si>
    <t xml:space="preserve">        Основное мероприятие "Развитие молодежного добровольческого (волонтерского) движения"</t>
  </si>
  <si>
    <t>4640100000</t>
  </si>
  <si>
    <t xml:space="preserve">          Реализация молодежных инициатив</t>
  </si>
  <si>
    <t>46401S0280</t>
  </si>
  <si>
    <t xml:space="preserve">    Муниципальная программа "Совершенствование системы управления общественными финансами Думиничского района"</t>
  </si>
  <si>
    <t>5100000000</t>
  </si>
  <si>
    <t xml:space="preserve">        Основное мероприятие "Повышение эффективности бюджетных расходов и совершенствование системы управления бюджетным процессом"</t>
  </si>
  <si>
    <t>5100100000</t>
  </si>
  <si>
    <t>5100100400</t>
  </si>
  <si>
    <t xml:space="preserve">          Резервный фонд</t>
  </si>
  <si>
    <t>5100100600</t>
  </si>
  <si>
    <t xml:space="preserve">              Резервные средства</t>
  </si>
  <si>
    <t>870</t>
  </si>
  <si>
    <t xml:space="preserve">        Основное мероприятие "Стимулирование руководителей исполнительно-распорядительных органов муниципальных образований области"</t>
  </si>
  <si>
    <t>5101000000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</si>
  <si>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</si>
  <si>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5101000530</t>
  </si>
  <si>
    <t xml:space="preserve">        Основное мероприятие "Оказание поддержки бюджетам поселений"</t>
  </si>
  <si>
    <t>5101500000</t>
  </si>
  <si>
    <t xml:space="preserve">          Финансовое обеспечение расходных обязательств поселений Думиничского района за счет иным образом зарезервированных в составе утвержденных бюджетных ассигнований бюджета муниципального района</t>
  </si>
  <si>
    <t>5101500151</t>
  </si>
  <si>
    <t xml:space="preserve">    Обеспечение деятельности представительного органа муниципального образования</t>
  </si>
  <si>
    <t>8100000000</t>
  </si>
  <si>
    <t>8100000400</t>
  </si>
  <si>
    <t xml:space="preserve">    Непрограмные расходы</t>
  </si>
  <si>
    <t>9800000000</t>
  </si>
  <si>
    <t xml:space="preserve">         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</si>
  <si>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9800000150</t>
  </si>
  <si>
    <t>ВСЕГО РАСХОДОВ:</t>
  </si>
  <si>
    <t>Целевая статья</t>
  </si>
  <si>
    <t>Вид расходов</t>
  </si>
  <si>
    <t>0500582076</t>
  </si>
  <si>
    <t xml:space="preserve">         Увеличение уставного фонда муниципального унитарного предприятия "Теплосеть" муниципального района "Думиничский район"</t>
  </si>
  <si>
    <t>Приложение № 5</t>
  </si>
  <si>
    <t>к решению РСП МР "Думиничский район"</t>
  </si>
  <si>
    <t>Распределение 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</t>
  </si>
  <si>
    <t>Поправки (+;-)</t>
  </si>
  <si>
    <t xml:space="preserve">          Реализация мероприятий по ремонту памятников</t>
  </si>
  <si>
    <t xml:space="preserve">от «05» июня 2025 года № 33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</si>
</sst>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+#,##0.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2" fillId="0" borderId="1" xfId="3">
      <alignment horizontal="center" wrapText="1"/>
    </xf>
    <xf numFmtId="0" fontId="2" fillId="0" borderId="1" xfId="4">
      <alignment horizontal="center"/>
    </xf>
    <xf numFmtId="0" fontId="1" fillId="0" borderId="2" xfId="6">
      <alignment horizontal="center" vertical="center" wrapText="1"/>
    </xf>
    <xf numFmtId="1" fontId="1" fillId="0" borderId="2" xfId="8">
      <alignment horizontal="center" vertical="top" shrinkToFit="1"/>
    </xf>
    <xf numFmtId="4" fontId="3" fillId="2" borderId="2" xfId="9">
      <alignment horizontal="right" vertical="top" shrinkToFit="1"/>
    </xf>
    <xf numFmtId="10" fontId="3" fillId="2" borderId="2" xfId="10">
      <alignment horizontal="right" vertical="top" shrinkToFit="1"/>
    </xf>
    <xf numFmtId="4" fontId="3" fillId="3" borderId="2" xfId="12">
      <alignment horizontal="right" vertical="top" shrinkToFit="1"/>
    </xf>
    <xf numFmtId="10" fontId="3" fillId="3" borderId="2" xfId="13">
      <alignment horizontal="right" vertical="top" shrinkToFit="1"/>
    </xf>
    <xf numFmtId="0" fontId="1" fillId="0" borderId="2" xfId="7" applyFont="1">
      <alignment vertical="top" wrapText="1"/>
    </xf>
    <xf numFmtId="4" fontId="3" fillId="5" borderId="2" xfId="9" applyFill="1">
      <alignment horizontal="right" vertical="top" shrinkToFit="1"/>
    </xf>
    <xf numFmtId="0" fontId="7" fillId="0" borderId="0" xfId="0" applyFont="1" applyProtection="1">
      <protection locked="0"/>
    </xf>
    <xf numFmtId="4" fontId="1" fillId="5" borderId="2" xfId="9" applyFont="1" applyFill="1">
      <alignment horizontal="right" vertical="top" shrinkToFit="1"/>
    </xf>
    <xf numFmtId="0" fontId="3" fillId="0" borderId="2" xfId="7">
      <alignment vertical="top" wrapText="1"/>
    </xf>
    <xf numFmtId="1" fontId="3" fillId="0" borderId="2" xfId="8" applyFont="1">
      <alignment horizontal="center" vertical="top" shrinkToFit="1"/>
    </xf>
    <xf numFmtId="49" fontId="1" fillId="0" borderId="2" xfId="8" applyNumberFormat="1">
      <alignment horizontal="center" vertical="top" shrinkToFit="1"/>
    </xf>
    <xf numFmtId="164" fontId="3" fillId="5" borderId="2" xfId="9" applyNumberFormat="1" applyFill="1">
      <alignment horizontal="right" vertical="top" shrinkToFit="1"/>
    </xf>
    <xf numFmtId="164" fontId="1" fillId="5" borderId="2" xfId="9" applyNumberFormat="1" applyFont="1" applyFill="1">
      <alignment horizontal="right" vertical="top" shrinkToFit="1"/>
    </xf>
    <xf numFmtId="164" fontId="8" fillId="5" borderId="2" xfId="9" applyNumberFormat="1" applyFont="1" applyFill="1">
      <alignment horizontal="right" vertical="top" shrinkToFit="1"/>
    </xf>
    <xf numFmtId="164" fontId="8" fillId="5" borderId="2" xfId="12" applyNumberFormat="1" applyFont="1" applyFill="1" applyAlignment="1">
      <alignment horizontal="right" shrinkToFit="1"/>
    </xf>
    <xf numFmtId="0" fontId="1" fillId="0" borderId="1" xfId="1" applyAlignment="1">
      <alignment horizontal="right" wrapText="1"/>
    </xf>
    <xf numFmtId="0" fontId="9" fillId="0" borderId="1" xfId="3" applyFont="1" applyAlignment="1">
      <alignment horizontal="right" wrapText="1"/>
    </xf>
    <xf numFmtId="0" fontId="2" fillId="0" borderId="1" xfId="4" applyAlignment="1">
      <alignment horizontal="center" wrapText="1"/>
    </xf>
    <xf numFmtId="0" fontId="1" fillId="0" borderId="1" xfId="5">
      <alignment horizontal="right"/>
    </xf>
    <xf numFmtId="0" fontId="1" fillId="0" borderId="2" xfId="6">
      <alignment horizontal="center" vertical="center" wrapText="1"/>
    </xf>
    <xf numFmtId="0" fontId="3" fillId="0" borderId="2" xfId="11">
      <alignment horizontal="lef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8"/>
  <sheetViews>
    <sheetView showGridLines="0" tabSelected="1" zoomScaleNormal="100" zoomScaleSheetLayoutView="100" workbookViewId="0">
      <selection activeCell="A3" sqref="A3:P3"/>
    </sheetView>
  </sheetViews>
  <sheetFormatPr defaultColWidth="9.109375" defaultRowHeight="14.4" outlineLevelRow="5" x14ac:dyDescent="0.3"/>
  <cols>
    <col min="1" max="1" width="53" style="1" customWidth="1"/>
    <col min="2" max="2" width="13.88671875" style="1" customWidth="1"/>
    <col min="3" max="3" width="11.44140625" style="1" customWidth="1"/>
    <col min="4" max="8" width="9.109375" style="1" hidden="1"/>
    <col min="9" max="9" width="16.109375" style="1" customWidth="1"/>
    <col min="10" max="17" width="9.109375" style="1" hidden="1"/>
    <col min="18" max="16384" width="9.109375" style="1"/>
  </cols>
  <sheetData>
    <row r="1" spans="1:17" x14ac:dyDescent="0.3">
      <c r="A1" s="22" t="s">
        <v>200</v>
      </c>
      <c r="B1" s="22"/>
      <c r="C1" s="22"/>
      <c r="D1" s="22"/>
      <c r="E1" s="22"/>
      <c r="F1" s="22"/>
      <c r="G1" s="22"/>
      <c r="H1" s="22"/>
      <c r="I1" s="22"/>
      <c r="J1" s="2"/>
      <c r="K1" s="2"/>
      <c r="L1" s="2"/>
      <c r="M1" s="2"/>
      <c r="N1" s="2"/>
      <c r="O1" s="2"/>
      <c r="P1" s="2"/>
      <c r="Q1" s="2"/>
    </row>
    <row r="2" spans="1:17" ht="15.15" customHeight="1" x14ac:dyDescent="0.3">
      <c r="A2" s="22" t="s">
        <v>201</v>
      </c>
      <c r="B2" s="22"/>
      <c r="C2" s="22"/>
      <c r="D2" s="22"/>
      <c r="E2" s="22"/>
      <c r="F2" s="22"/>
      <c r="G2" s="22"/>
      <c r="H2" s="22"/>
      <c r="I2" s="22"/>
      <c r="J2" s="2"/>
      <c r="K2" s="2"/>
      <c r="L2" s="2"/>
      <c r="M2" s="2"/>
      <c r="N2" s="2"/>
      <c r="O2" s="2"/>
      <c r="P2" s="2"/>
      <c r="Q2" s="2"/>
    </row>
    <row r="3" spans="1:17" ht="27" customHeight="1" x14ac:dyDescent="0.3">
      <c r="A3" s="23" t="s">
        <v>205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3"/>
    </row>
    <row r="4" spans="1:17" ht="84" customHeight="1" x14ac:dyDescent="0.3">
      <c r="A4" s="24" t="s">
        <v>202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4"/>
    </row>
    <row r="5" spans="1:17" ht="12.75" customHeight="1" x14ac:dyDescent="0.3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1:17" ht="38.25" customHeight="1" x14ac:dyDescent="0.3">
      <c r="A6" s="26" t="s">
        <v>1</v>
      </c>
      <c r="B6" s="26" t="s">
        <v>196</v>
      </c>
      <c r="C6" s="26" t="s">
        <v>197</v>
      </c>
      <c r="D6" s="26" t="s">
        <v>2</v>
      </c>
      <c r="E6" s="26" t="s">
        <v>2</v>
      </c>
      <c r="F6" s="26" t="s">
        <v>2</v>
      </c>
      <c r="G6" s="26" t="s">
        <v>2</v>
      </c>
      <c r="H6" s="5" t="s">
        <v>2</v>
      </c>
      <c r="I6" s="26" t="s">
        <v>203</v>
      </c>
      <c r="J6" s="26" t="s">
        <v>2</v>
      </c>
      <c r="K6" s="26" t="s">
        <v>2</v>
      </c>
      <c r="L6" s="5" t="s">
        <v>2</v>
      </c>
      <c r="M6" s="26" t="s">
        <v>2</v>
      </c>
      <c r="N6" s="26" t="s">
        <v>2</v>
      </c>
      <c r="O6" s="26" t="s">
        <v>2</v>
      </c>
      <c r="P6" s="26" t="s">
        <v>2</v>
      </c>
      <c r="Q6" s="26" t="s">
        <v>2</v>
      </c>
    </row>
    <row r="7" spans="1:17" x14ac:dyDescent="0.3">
      <c r="A7" s="26"/>
      <c r="B7" s="26"/>
      <c r="C7" s="26"/>
      <c r="D7" s="26"/>
      <c r="E7" s="26"/>
      <c r="F7" s="26"/>
      <c r="G7" s="26"/>
      <c r="H7" s="5"/>
      <c r="I7" s="26"/>
      <c r="J7" s="26"/>
      <c r="K7" s="26"/>
      <c r="L7" s="5"/>
      <c r="M7" s="26"/>
      <c r="N7" s="26"/>
      <c r="O7" s="26"/>
      <c r="P7" s="26"/>
      <c r="Q7" s="26"/>
    </row>
    <row r="8" spans="1:17" s="13" customFormat="1" ht="39.6" x14ac:dyDescent="0.3">
      <c r="A8" s="15" t="s">
        <v>3</v>
      </c>
      <c r="B8" s="16" t="s">
        <v>5</v>
      </c>
      <c r="C8" s="16" t="s">
        <v>4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18">
        <f>I9+I16+I33</f>
        <v>6690496.5300000003</v>
      </c>
      <c r="J8" s="7">
        <v>0</v>
      </c>
      <c r="K8" s="7">
        <v>0</v>
      </c>
      <c r="L8" s="7">
        <v>68890465.650000006</v>
      </c>
      <c r="M8" s="7">
        <v>-68890465.650000006</v>
      </c>
      <c r="N8" s="7">
        <v>0</v>
      </c>
      <c r="O8" s="8">
        <v>0.33189755599357523</v>
      </c>
      <c r="P8" s="7">
        <v>0</v>
      </c>
      <c r="Q8" s="8">
        <v>0</v>
      </c>
    </row>
    <row r="9" spans="1:17" ht="26.4" outlineLevel="2" x14ac:dyDescent="0.3">
      <c r="A9" s="11" t="s">
        <v>6</v>
      </c>
      <c r="B9" s="6" t="s">
        <v>7</v>
      </c>
      <c r="C9" s="6" t="s">
        <v>4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19">
        <f>I10+I13</f>
        <v>214573</v>
      </c>
      <c r="J9" s="7">
        <v>0</v>
      </c>
      <c r="K9" s="7">
        <v>0</v>
      </c>
      <c r="L9" s="7">
        <v>4738953.8600000003</v>
      </c>
      <c r="M9" s="7">
        <v>-4738953.8600000003</v>
      </c>
      <c r="N9" s="7">
        <v>0</v>
      </c>
      <c r="O9" s="8">
        <v>0.35158360070454447</v>
      </c>
      <c r="P9" s="7">
        <v>0</v>
      </c>
      <c r="Q9" s="8">
        <v>0</v>
      </c>
    </row>
    <row r="10" spans="1:17" outlineLevel="3" x14ac:dyDescent="0.3">
      <c r="A10" s="11" t="s">
        <v>8</v>
      </c>
      <c r="B10" s="6" t="s">
        <v>9</v>
      </c>
      <c r="C10" s="6" t="s">
        <v>4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19">
        <v>22050</v>
      </c>
      <c r="J10" s="7">
        <v>0</v>
      </c>
      <c r="K10" s="7">
        <v>0</v>
      </c>
      <c r="L10" s="7">
        <v>1782609.83</v>
      </c>
      <c r="M10" s="7">
        <v>-1782609.83</v>
      </c>
      <c r="N10" s="7">
        <v>0</v>
      </c>
      <c r="O10" s="8">
        <v>0.36662527878257878</v>
      </c>
      <c r="P10" s="7">
        <v>0</v>
      </c>
      <c r="Q10" s="8">
        <v>0</v>
      </c>
    </row>
    <row r="11" spans="1:17" ht="66" outlineLevel="4" x14ac:dyDescent="0.3">
      <c r="A11" s="11" t="s">
        <v>10</v>
      </c>
      <c r="B11" s="6" t="s">
        <v>9</v>
      </c>
      <c r="C11" s="6" t="s">
        <v>11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19">
        <v>22050</v>
      </c>
      <c r="J11" s="7">
        <v>0</v>
      </c>
      <c r="K11" s="7">
        <v>0</v>
      </c>
      <c r="L11" s="7">
        <v>1585647.73</v>
      </c>
      <c r="M11" s="7">
        <v>-1585647.73</v>
      </c>
      <c r="N11" s="7">
        <v>0</v>
      </c>
      <c r="O11" s="8">
        <v>0.35374876963563368</v>
      </c>
      <c r="P11" s="7">
        <v>0</v>
      </c>
      <c r="Q11" s="8">
        <v>0</v>
      </c>
    </row>
    <row r="12" spans="1:17" ht="26.4" outlineLevel="5" x14ac:dyDescent="0.3">
      <c r="A12" s="11" t="s">
        <v>12</v>
      </c>
      <c r="B12" s="6" t="s">
        <v>9</v>
      </c>
      <c r="C12" s="6" t="s">
        <v>13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19">
        <v>22050</v>
      </c>
      <c r="J12" s="7">
        <v>0</v>
      </c>
      <c r="K12" s="7">
        <v>0</v>
      </c>
      <c r="L12" s="7">
        <v>1585647.73</v>
      </c>
      <c r="M12" s="7">
        <v>-1585647.73</v>
      </c>
      <c r="N12" s="7">
        <v>0</v>
      </c>
      <c r="O12" s="8">
        <v>0.35374876963563368</v>
      </c>
      <c r="P12" s="7">
        <v>0</v>
      </c>
      <c r="Q12" s="8">
        <v>0</v>
      </c>
    </row>
    <row r="13" spans="1:17" outlineLevel="3" x14ac:dyDescent="0.3">
      <c r="A13" s="11" t="s">
        <v>18</v>
      </c>
      <c r="B13" s="6" t="s">
        <v>19</v>
      </c>
      <c r="C13" s="6" t="s">
        <v>4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19">
        <v>192523</v>
      </c>
      <c r="J13" s="7">
        <v>0</v>
      </c>
      <c r="K13" s="7">
        <v>0</v>
      </c>
      <c r="L13" s="7">
        <v>2956344.03</v>
      </c>
      <c r="M13" s="7">
        <v>-2956344.03</v>
      </c>
      <c r="N13" s="7">
        <v>0</v>
      </c>
      <c r="O13" s="8">
        <v>0.34309588702618504</v>
      </c>
      <c r="P13" s="7">
        <v>0</v>
      </c>
      <c r="Q13" s="8">
        <v>0</v>
      </c>
    </row>
    <row r="14" spans="1:17" ht="66" outlineLevel="4" x14ac:dyDescent="0.3">
      <c r="A14" s="11" t="s">
        <v>10</v>
      </c>
      <c r="B14" s="6" t="s">
        <v>19</v>
      </c>
      <c r="C14" s="6" t="s">
        <v>11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19">
        <v>192523</v>
      </c>
      <c r="J14" s="7">
        <v>0</v>
      </c>
      <c r="K14" s="7">
        <v>0</v>
      </c>
      <c r="L14" s="7">
        <v>2656853.25</v>
      </c>
      <c r="M14" s="7">
        <v>-2656853.25</v>
      </c>
      <c r="N14" s="7">
        <v>0</v>
      </c>
      <c r="O14" s="8">
        <v>0.32683376540429121</v>
      </c>
      <c r="P14" s="7">
        <v>0</v>
      </c>
      <c r="Q14" s="8">
        <v>0</v>
      </c>
    </row>
    <row r="15" spans="1:17" ht="26.4" outlineLevel="5" x14ac:dyDescent="0.3">
      <c r="A15" s="11" t="s">
        <v>20</v>
      </c>
      <c r="B15" s="6" t="s">
        <v>19</v>
      </c>
      <c r="C15" s="6" t="s">
        <v>21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19">
        <v>192523</v>
      </c>
      <c r="J15" s="7">
        <v>0</v>
      </c>
      <c r="K15" s="7">
        <v>0</v>
      </c>
      <c r="L15" s="7">
        <v>2656853.25</v>
      </c>
      <c r="M15" s="7">
        <v>-2656853.25</v>
      </c>
      <c r="N15" s="7">
        <v>0</v>
      </c>
      <c r="O15" s="8">
        <v>0.32683376540429121</v>
      </c>
      <c r="P15" s="7">
        <v>0</v>
      </c>
      <c r="Q15" s="8">
        <v>0</v>
      </c>
    </row>
    <row r="16" spans="1:17" outlineLevel="1" x14ac:dyDescent="0.3">
      <c r="A16" s="11" t="s">
        <v>26</v>
      </c>
      <c r="B16" s="6" t="s">
        <v>27</v>
      </c>
      <c r="C16" s="6" t="s">
        <v>4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19">
        <f>I17+I32</f>
        <v>6034973.5300000003</v>
      </c>
      <c r="J16" s="7">
        <v>0</v>
      </c>
      <c r="K16" s="7">
        <v>0</v>
      </c>
      <c r="L16" s="7">
        <v>64151511.789999999</v>
      </c>
      <c r="M16" s="7">
        <v>-64151511.789999999</v>
      </c>
      <c r="N16" s="7">
        <v>0</v>
      </c>
      <c r="O16" s="8">
        <v>0.33889594199982098</v>
      </c>
      <c r="P16" s="7">
        <v>0</v>
      </c>
      <c r="Q16" s="8">
        <v>0</v>
      </c>
    </row>
    <row r="17" spans="1:17" ht="52.8" outlineLevel="2" x14ac:dyDescent="0.3">
      <c r="A17" s="11" t="s">
        <v>28</v>
      </c>
      <c r="B17" s="6" t="s">
        <v>29</v>
      </c>
      <c r="C17" s="6" t="s">
        <v>4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19">
        <f>I18+I21+I24</f>
        <v>796515.65</v>
      </c>
      <c r="J17" s="7">
        <v>0</v>
      </c>
      <c r="K17" s="7">
        <v>0</v>
      </c>
      <c r="L17" s="7">
        <v>64151511.789999999</v>
      </c>
      <c r="M17" s="7">
        <v>-64151511.789999999</v>
      </c>
      <c r="N17" s="7">
        <v>0</v>
      </c>
      <c r="O17" s="8">
        <v>0.34911029799878462</v>
      </c>
      <c r="P17" s="7">
        <v>0</v>
      </c>
      <c r="Q17" s="8">
        <v>0</v>
      </c>
    </row>
    <row r="18" spans="1:17" ht="26.4" outlineLevel="3" x14ac:dyDescent="0.3">
      <c r="A18" s="11" t="s">
        <v>30</v>
      </c>
      <c r="B18" s="6" t="s">
        <v>31</v>
      </c>
      <c r="C18" s="6" t="s">
        <v>4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19">
        <v>752869.65</v>
      </c>
      <c r="J18" s="7">
        <v>0</v>
      </c>
      <c r="K18" s="7">
        <v>0</v>
      </c>
      <c r="L18" s="7">
        <v>11042140.630000001</v>
      </c>
      <c r="M18" s="7">
        <v>-11042140.630000001</v>
      </c>
      <c r="N18" s="7">
        <v>0</v>
      </c>
      <c r="O18" s="8">
        <v>0.39570717276545675</v>
      </c>
      <c r="P18" s="7">
        <v>0</v>
      </c>
      <c r="Q18" s="8">
        <v>0</v>
      </c>
    </row>
    <row r="19" spans="1:17" ht="26.4" outlineLevel="4" x14ac:dyDescent="0.3">
      <c r="A19" s="11" t="s">
        <v>14</v>
      </c>
      <c r="B19" s="6" t="s">
        <v>31</v>
      </c>
      <c r="C19" s="6" t="s">
        <v>15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19">
        <v>752869.65</v>
      </c>
      <c r="J19" s="7">
        <v>0</v>
      </c>
      <c r="K19" s="7">
        <v>0</v>
      </c>
      <c r="L19" s="7">
        <v>11038939.300000001</v>
      </c>
      <c r="M19" s="7">
        <v>-11038939.300000001</v>
      </c>
      <c r="N19" s="7">
        <v>0</v>
      </c>
      <c r="O19" s="8">
        <v>0.39582650004602699</v>
      </c>
      <c r="P19" s="7">
        <v>0</v>
      </c>
      <c r="Q19" s="8">
        <v>0</v>
      </c>
    </row>
    <row r="20" spans="1:17" ht="26.4" outlineLevel="5" x14ac:dyDescent="0.3">
      <c r="A20" s="11" t="s">
        <v>16</v>
      </c>
      <c r="B20" s="6" t="s">
        <v>31</v>
      </c>
      <c r="C20" s="6" t="s">
        <v>17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19">
        <v>752869.65</v>
      </c>
      <c r="J20" s="7">
        <v>0</v>
      </c>
      <c r="K20" s="7">
        <v>0</v>
      </c>
      <c r="L20" s="7">
        <v>11038939.300000001</v>
      </c>
      <c r="M20" s="7">
        <v>-11038939.300000001</v>
      </c>
      <c r="N20" s="7">
        <v>0</v>
      </c>
      <c r="O20" s="8">
        <v>0.39582650004602699</v>
      </c>
      <c r="P20" s="7">
        <v>0</v>
      </c>
      <c r="Q20" s="8">
        <v>0</v>
      </c>
    </row>
    <row r="21" spans="1:17" ht="26.4" outlineLevel="3" x14ac:dyDescent="0.3">
      <c r="A21" s="11" t="s">
        <v>32</v>
      </c>
      <c r="B21" s="6" t="s">
        <v>33</v>
      </c>
      <c r="C21" s="6" t="s">
        <v>4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19">
        <v>110346</v>
      </c>
      <c r="J21" s="7">
        <v>0</v>
      </c>
      <c r="K21" s="7">
        <v>0</v>
      </c>
      <c r="L21" s="7">
        <v>1653414.64</v>
      </c>
      <c r="M21" s="7">
        <v>-1653414.64</v>
      </c>
      <c r="N21" s="7">
        <v>0</v>
      </c>
      <c r="O21" s="8">
        <v>0.33661507458935358</v>
      </c>
      <c r="P21" s="7">
        <v>0</v>
      </c>
      <c r="Q21" s="8">
        <v>0</v>
      </c>
    </row>
    <row r="22" spans="1:17" ht="66" outlineLevel="4" x14ac:dyDescent="0.3">
      <c r="A22" s="11" t="s">
        <v>10</v>
      </c>
      <c r="B22" s="6" t="s">
        <v>33</v>
      </c>
      <c r="C22" s="6" t="s">
        <v>11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19">
        <v>110346</v>
      </c>
      <c r="J22" s="7">
        <v>0</v>
      </c>
      <c r="K22" s="7">
        <v>0</v>
      </c>
      <c r="L22" s="7">
        <v>1625396.17</v>
      </c>
      <c r="M22" s="7">
        <v>-1625396.17</v>
      </c>
      <c r="N22" s="7">
        <v>0</v>
      </c>
      <c r="O22" s="8">
        <v>0.33893510443016794</v>
      </c>
      <c r="P22" s="7">
        <v>0</v>
      </c>
      <c r="Q22" s="8">
        <v>0</v>
      </c>
    </row>
    <row r="23" spans="1:17" ht="26.4" outlineLevel="5" x14ac:dyDescent="0.3">
      <c r="A23" s="11" t="s">
        <v>20</v>
      </c>
      <c r="B23" s="6" t="s">
        <v>33</v>
      </c>
      <c r="C23" s="6" t="s">
        <v>21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19">
        <v>110346</v>
      </c>
      <c r="J23" s="7">
        <v>0</v>
      </c>
      <c r="K23" s="7">
        <v>0</v>
      </c>
      <c r="L23" s="7">
        <v>1625396.17</v>
      </c>
      <c r="M23" s="7">
        <v>-1625396.17</v>
      </c>
      <c r="N23" s="7">
        <v>0</v>
      </c>
      <c r="O23" s="8">
        <v>0.33893510443016794</v>
      </c>
      <c r="P23" s="7">
        <v>0</v>
      </c>
      <c r="Q23" s="8">
        <v>0</v>
      </c>
    </row>
    <row r="24" spans="1:17" ht="158.4" outlineLevel="3" x14ac:dyDescent="0.3">
      <c r="A24" s="11" t="s">
        <v>34</v>
      </c>
      <c r="B24" s="6" t="s">
        <v>35</v>
      </c>
      <c r="C24" s="6" t="s">
        <v>4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14">
        <f>I25+I27</f>
        <v>-66700</v>
      </c>
      <c r="J24" s="7">
        <v>0</v>
      </c>
      <c r="K24" s="7">
        <v>0</v>
      </c>
      <c r="L24" s="7">
        <v>51455956.520000003</v>
      </c>
      <c r="M24" s="7">
        <v>-51455956.520000003</v>
      </c>
      <c r="N24" s="7">
        <v>0</v>
      </c>
      <c r="O24" s="8">
        <v>0.34090240658646054</v>
      </c>
      <c r="P24" s="7">
        <v>0</v>
      </c>
      <c r="Q24" s="8">
        <v>0</v>
      </c>
    </row>
    <row r="25" spans="1:17" ht="66" outlineLevel="4" x14ac:dyDescent="0.3">
      <c r="A25" s="11" t="s">
        <v>10</v>
      </c>
      <c r="B25" s="6" t="s">
        <v>35</v>
      </c>
      <c r="C25" s="6" t="s">
        <v>11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14">
        <v>-63365</v>
      </c>
      <c r="J25" s="7">
        <v>0</v>
      </c>
      <c r="K25" s="7">
        <v>0</v>
      </c>
      <c r="L25" s="7">
        <v>49827847.590000004</v>
      </c>
      <c r="M25" s="7">
        <v>-49827847.590000004</v>
      </c>
      <c r="N25" s="7">
        <v>0</v>
      </c>
      <c r="O25" s="8">
        <v>0.34748112478820936</v>
      </c>
      <c r="P25" s="7">
        <v>0</v>
      </c>
      <c r="Q25" s="8">
        <v>0</v>
      </c>
    </row>
    <row r="26" spans="1:17" ht="26.4" outlineLevel="5" x14ac:dyDescent="0.3">
      <c r="A26" s="11" t="s">
        <v>20</v>
      </c>
      <c r="B26" s="6" t="s">
        <v>35</v>
      </c>
      <c r="C26" s="6" t="s">
        <v>21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14">
        <v>-63365</v>
      </c>
      <c r="J26" s="7">
        <v>0</v>
      </c>
      <c r="K26" s="7">
        <v>0</v>
      </c>
      <c r="L26" s="7">
        <v>49827847.590000004</v>
      </c>
      <c r="M26" s="7">
        <v>-49827847.590000004</v>
      </c>
      <c r="N26" s="7">
        <v>0</v>
      </c>
      <c r="O26" s="8">
        <v>0.34748112478820936</v>
      </c>
      <c r="P26" s="7">
        <v>0</v>
      </c>
      <c r="Q26" s="8">
        <v>0</v>
      </c>
    </row>
    <row r="27" spans="1:17" ht="26.4" outlineLevel="4" x14ac:dyDescent="0.3">
      <c r="A27" s="11" t="s">
        <v>14</v>
      </c>
      <c r="B27" s="6" t="s">
        <v>35</v>
      </c>
      <c r="C27" s="6" t="s">
        <v>15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14">
        <v>-3335</v>
      </c>
      <c r="J27" s="7">
        <v>0</v>
      </c>
      <c r="K27" s="7">
        <v>0</v>
      </c>
      <c r="L27" s="7">
        <v>1628108.93</v>
      </c>
      <c r="M27" s="7">
        <v>-1628108.93</v>
      </c>
      <c r="N27" s="7">
        <v>0</v>
      </c>
      <c r="O27" s="8">
        <v>0.21583929167238489</v>
      </c>
      <c r="P27" s="7">
        <v>0</v>
      </c>
      <c r="Q27" s="8">
        <v>0</v>
      </c>
    </row>
    <row r="28" spans="1:17" ht="26.4" outlineLevel="5" x14ac:dyDescent="0.3">
      <c r="A28" s="11" t="s">
        <v>16</v>
      </c>
      <c r="B28" s="6" t="s">
        <v>35</v>
      </c>
      <c r="C28" s="6" t="s">
        <v>17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14">
        <v>-3335</v>
      </c>
      <c r="J28" s="7">
        <v>0</v>
      </c>
      <c r="K28" s="7">
        <v>0</v>
      </c>
      <c r="L28" s="7">
        <v>1628108.93</v>
      </c>
      <c r="M28" s="7">
        <v>-1628108.93</v>
      </c>
      <c r="N28" s="7">
        <v>0</v>
      </c>
      <c r="O28" s="8">
        <v>0.21583929167238489</v>
      </c>
      <c r="P28" s="7">
        <v>0</v>
      </c>
      <c r="Q28" s="8">
        <v>0</v>
      </c>
    </row>
    <row r="29" spans="1:17" ht="26.4" outlineLevel="2" x14ac:dyDescent="0.3">
      <c r="A29" s="11" t="s">
        <v>36</v>
      </c>
      <c r="B29" s="6" t="s">
        <v>37</v>
      </c>
      <c r="C29" s="6" t="s">
        <v>4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19">
        <v>5238457.88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8">
        <v>0</v>
      </c>
      <c r="P29" s="7">
        <v>0</v>
      </c>
      <c r="Q29" s="8">
        <v>0</v>
      </c>
    </row>
    <row r="30" spans="1:17" outlineLevel="3" x14ac:dyDescent="0.3">
      <c r="A30" s="11" t="s">
        <v>38</v>
      </c>
      <c r="B30" s="6" t="s">
        <v>39</v>
      </c>
      <c r="C30" s="6" t="s">
        <v>4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19">
        <v>5238457.88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8">
        <v>0</v>
      </c>
      <c r="P30" s="7">
        <v>0</v>
      </c>
      <c r="Q30" s="8">
        <v>0</v>
      </c>
    </row>
    <row r="31" spans="1:17" ht="26.4" outlineLevel="4" x14ac:dyDescent="0.3">
      <c r="A31" s="11" t="s">
        <v>14</v>
      </c>
      <c r="B31" s="6" t="s">
        <v>39</v>
      </c>
      <c r="C31" s="6" t="s">
        <v>15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19">
        <v>5238457.88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8">
        <v>0</v>
      </c>
      <c r="P31" s="7">
        <v>0</v>
      </c>
      <c r="Q31" s="8">
        <v>0</v>
      </c>
    </row>
    <row r="32" spans="1:17" ht="26.4" outlineLevel="5" x14ac:dyDescent="0.3">
      <c r="A32" s="11" t="s">
        <v>16</v>
      </c>
      <c r="B32" s="6" t="s">
        <v>39</v>
      </c>
      <c r="C32" s="6" t="s">
        <v>17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19">
        <v>5238457.88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8">
        <v>0</v>
      </c>
      <c r="P32" s="7">
        <v>0</v>
      </c>
      <c r="Q32" s="8">
        <v>0</v>
      </c>
    </row>
    <row r="33" spans="1:17" ht="26.4" outlineLevel="1" x14ac:dyDescent="0.3">
      <c r="A33" s="11" t="s">
        <v>40</v>
      </c>
      <c r="B33" s="6" t="s">
        <v>41</v>
      </c>
      <c r="C33" s="6" t="s">
        <v>4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19">
        <v>440950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8">
        <v>0</v>
      </c>
      <c r="P33" s="7">
        <v>0</v>
      </c>
      <c r="Q33" s="8">
        <v>0</v>
      </c>
    </row>
    <row r="34" spans="1:17" ht="26.4" outlineLevel="2" x14ac:dyDescent="0.3">
      <c r="A34" s="11" t="s">
        <v>42</v>
      </c>
      <c r="B34" s="6" t="s">
        <v>43</v>
      </c>
      <c r="C34" s="6" t="s">
        <v>4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19">
        <v>440950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8">
        <v>0</v>
      </c>
      <c r="P34" s="7">
        <v>0</v>
      </c>
      <c r="Q34" s="8">
        <v>0</v>
      </c>
    </row>
    <row r="35" spans="1:17" ht="39.6" outlineLevel="3" x14ac:dyDescent="0.3">
      <c r="A35" s="11" t="s">
        <v>44</v>
      </c>
      <c r="B35" s="6" t="s">
        <v>45</v>
      </c>
      <c r="C35" s="6" t="s">
        <v>4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19">
        <v>440950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8">
        <v>0</v>
      </c>
      <c r="P35" s="7">
        <v>0</v>
      </c>
      <c r="Q35" s="8">
        <v>0</v>
      </c>
    </row>
    <row r="36" spans="1:17" ht="26.4" outlineLevel="4" x14ac:dyDescent="0.3">
      <c r="A36" s="11" t="s">
        <v>14</v>
      </c>
      <c r="B36" s="6" t="s">
        <v>45</v>
      </c>
      <c r="C36" s="6" t="s">
        <v>15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19">
        <v>440950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8">
        <v>0</v>
      </c>
      <c r="P36" s="7">
        <v>0</v>
      </c>
      <c r="Q36" s="8">
        <v>0</v>
      </c>
    </row>
    <row r="37" spans="1:17" ht="26.4" outlineLevel="5" x14ac:dyDescent="0.3">
      <c r="A37" s="11" t="s">
        <v>16</v>
      </c>
      <c r="B37" s="6" t="s">
        <v>45</v>
      </c>
      <c r="C37" s="6" t="s">
        <v>17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19">
        <v>440950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8">
        <v>0</v>
      </c>
      <c r="P37" s="7">
        <v>0</v>
      </c>
      <c r="Q37" s="8">
        <v>0</v>
      </c>
    </row>
    <row r="38" spans="1:17" s="13" customFormat="1" ht="39.6" x14ac:dyDescent="0.3">
      <c r="A38" s="15" t="s">
        <v>46</v>
      </c>
      <c r="B38" s="16" t="s">
        <v>47</v>
      </c>
      <c r="C38" s="16" t="s">
        <v>4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12">
        <f>I39+I43</f>
        <v>-3715415</v>
      </c>
      <c r="J38" s="7">
        <v>0</v>
      </c>
      <c r="K38" s="7">
        <v>0</v>
      </c>
      <c r="L38" s="7">
        <v>4352564</v>
      </c>
      <c r="M38" s="7">
        <v>-4352564</v>
      </c>
      <c r="N38" s="7">
        <v>0</v>
      </c>
      <c r="O38" s="8">
        <v>0.54999581112164264</v>
      </c>
      <c r="P38" s="7">
        <v>0</v>
      </c>
      <c r="Q38" s="8">
        <v>0</v>
      </c>
    </row>
    <row r="39" spans="1:17" ht="39.6" outlineLevel="2" x14ac:dyDescent="0.3">
      <c r="A39" s="11" t="s">
        <v>48</v>
      </c>
      <c r="B39" s="6" t="s">
        <v>49</v>
      </c>
      <c r="C39" s="6" t="s">
        <v>4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19">
        <v>800000</v>
      </c>
      <c r="J39" s="7">
        <v>0</v>
      </c>
      <c r="K39" s="7">
        <v>0</v>
      </c>
      <c r="L39" s="7">
        <v>800000</v>
      </c>
      <c r="M39" s="7">
        <v>-800000</v>
      </c>
      <c r="N39" s="7">
        <v>0</v>
      </c>
      <c r="O39" s="8">
        <v>0.8</v>
      </c>
      <c r="P39" s="7">
        <v>0</v>
      </c>
      <c r="Q39" s="8">
        <v>0</v>
      </c>
    </row>
    <row r="40" spans="1:17" ht="39.6" outlineLevel="3" x14ac:dyDescent="0.3">
      <c r="A40" s="11" t="s">
        <v>50</v>
      </c>
      <c r="B40" s="6" t="s">
        <v>51</v>
      </c>
      <c r="C40" s="6" t="s">
        <v>4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19">
        <v>800000</v>
      </c>
      <c r="J40" s="7">
        <v>0</v>
      </c>
      <c r="K40" s="7">
        <v>0</v>
      </c>
      <c r="L40" s="7">
        <v>800000</v>
      </c>
      <c r="M40" s="7">
        <v>-800000</v>
      </c>
      <c r="N40" s="7">
        <v>0</v>
      </c>
      <c r="O40" s="8">
        <v>0.8</v>
      </c>
      <c r="P40" s="7">
        <v>0</v>
      </c>
      <c r="Q40" s="8">
        <v>0</v>
      </c>
    </row>
    <row r="41" spans="1:17" ht="26.4" outlineLevel="4" x14ac:dyDescent="0.3">
      <c r="A41" s="11" t="s">
        <v>52</v>
      </c>
      <c r="B41" s="6" t="s">
        <v>51</v>
      </c>
      <c r="C41" s="6" t="s">
        <v>53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19">
        <v>800000</v>
      </c>
      <c r="J41" s="7">
        <v>0</v>
      </c>
      <c r="K41" s="7">
        <v>0</v>
      </c>
      <c r="L41" s="7">
        <v>800000</v>
      </c>
      <c r="M41" s="7">
        <v>-800000</v>
      </c>
      <c r="N41" s="7">
        <v>0</v>
      </c>
      <c r="O41" s="8">
        <v>0.8</v>
      </c>
      <c r="P41" s="7">
        <v>0</v>
      </c>
      <c r="Q41" s="8">
        <v>0</v>
      </c>
    </row>
    <row r="42" spans="1:17" ht="26.4" outlineLevel="5" x14ac:dyDescent="0.3">
      <c r="A42" s="11" t="s">
        <v>54</v>
      </c>
      <c r="B42" s="6" t="s">
        <v>51</v>
      </c>
      <c r="C42" s="6" t="s">
        <v>55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19">
        <v>800000</v>
      </c>
      <c r="J42" s="7">
        <v>0</v>
      </c>
      <c r="K42" s="7">
        <v>0</v>
      </c>
      <c r="L42" s="7">
        <v>800000</v>
      </c>
      <c r="M42" s="7">
        <v>-800000</v>
      </c>
      <c r="N42" s="7">
        <v>0</v>
      </c>
      <c r="O42" s="8">
        <v>0.8</v>
      </c>
      <c r="P42" s="7">
        <v>0</v>
      </c>
      <c r="Q42" s="8">
        <v>0</v>
      </c>
    </row>
    <row r="43" spans="1:17" ht="26.4" outlineLevel="1" x14ac:dyDescent="0.3">
      <c r="A43" s="11" t="s">
        <v>56</v>
      </c>
      <c r="B43" s="6" t="s">
        <v>57</v>
      </c>
      <c r="C43" s="6" t="s">
        <v>4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14">
        <f>I44</f>
        <v>-4515415</v>
      </c>
      <c r="J43" s="7">
        <v>0</v>
      </c>
      <c r="K43" s="7">
        <v>0</v>
      </c>
      <c r="L43" s="7">
        <v>3552564</v>
      </c>
      <c r="M43" s="7">
        <v>-3552564</v>
      </c>
      <c r="N43" s="7">
        <v>0</v>
      </c>
      <c r="O43" s="8">
        <v>0.51383570831319847</v>
      </c>
      <c r="P43" s="7">
        <v>0</v>
      </c>
      <c r="Q43" s="8">
        <v>0</v>
      </c>
    </row>
    <row r="44" spans="1:17" outlineLevel="2" x14ac:dyDescent="0.3">
      <c r="A44" s="11" t="s">
        <v>58</v>
      </c>
      <c r="B44" s="6" t="s">
        <v>59</v>
      </c>
      <c r="C44" s="6" t="s">
        <v>4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14">
        <f>I46+I48</f>
        <v>-4515415</v>
      </c>
      <c r="J44" s="7">
        <v>0</v>
      </c>
      <c r="K44" s="7">
        <v>0</v>
      </c>
      <c r="L44" s="7">
        <v>3552564</v>
      </c>
      <c r="M44" s="7">
        <v>-3552564</v>
      </c>
      <c r="N44" s="7">
        <v>0</v>
      </c>
      <c r="O44" s="8">
        <v>0.51383570831319847</v>
      </c>
      <c r="P44" s="7">
        <v>0</v>
      </c>
      <c r="Q44" s="8">
        <v>0</v>
      </c>
    </row>
    <row r="45" spans="1:17" ht="66" outlineLevel="3" x14ac:dyDescent="0.3">
      <c r="A45" s="11" t="s">
        <v>60</v>
      </c>
      <c r="B45" s="6" t="s">
        <v>61</v>
      </c>
      <c r="C45" s="6" t="s">
        <v>4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14">
        <v>-208123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8">
        <v>0</v>
      </c>
      <c r="P45" s="7">
        <v>0</v>
      </c>
      <c r="Q45" s="8">
        <v>0</v>
      </c>
    </row>
    <row r="46" spans="1:17" ht="26.4" outlineLevel="4" x14ac:dyDescent="0.3">
      <c r="A46" s="11" t="s">
        <v>52</v>
      </c>
      <c r="B46" s="6" t="s">
        <v>61</v>
      </c>
      <c r="C46" s="6" t="s">
        <v>53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14">
        <v>-208123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8">
        <v>0</v>
      </c>
      <c r="P46" s="7">
        <v>0</v>
      </c>
      <c r="Q46" s="8">
        <v>0</v>
      </c>
    </row>
    <row r="47" spans="1:17" ht="26.4" outlineLevel="5" x14ac:dyDescent="0.3">
      <c r="A47" s="11" t="s">
        <v>54</v>
      </c>
      <c r="B47" s="6" t="s">
        <v>61</v>
      </c>
      <c r="C47" s="6" t="s">
        <v>55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14">
        <v>-208123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8">
        <v>0</v>
      </c>
      <c r="P47" s="7">
        <v>0</v>
      </c>
      <c r="Q47" s="8">
        <v>0</v>
      </c>
    </row>
    <row r="48" spans="1:17" ht="39.6" outlineLevel="3" x14ac:dyDescent="0.3">
      <c r="A48" s="11" t="s">
        <v>62</v>
      </c>
      <c r="B48" s="6" t="s">
        <v>63</v>
      </c>
      <c r="C48" s="6" t="s">
        <v>4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14">
        <v>-4307292</v>
      </c>
      <c r="J48" s="7">
        <v>0</v>
      </c>
      <c r="K48" s="7">
        <v>0</v>
      </c>
      <c r="L48" s="7">
        <v>3552564</v>
      </c>
      <c r="M48" s="7">
        <v>-3552564</v>
      </c>
      <c r="N48" s="7">
        <v>0</v>
      </c>
      <c r="O48" s="8">
        <v>0.51383570831319847</v>
      </c>
      <c r="P48" s="7">
        <v>0</v>
      </c>
      <c r="Q48" s="8">
        <v>0</v>
      </c>
    </row>
    <row r="49" spans="1:17" ht="26.4" outlineLevel="4" x14ac:dyDescent="0.3">
      <c r="A49" s="11" t="s">
        <v>52</v>
      </c>
      <c r="B49" s="6" t="s">
        <v>63</v>
      </c>
      <c r="C49" s="6" t="s">
        <v>53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14">
        <v>-4307292</v>
      </c>
      <c r="J49" s="7">
        <v>0</v>
      </c>
      <c r="K49" s="7">
        <v>0</v>
      </c>
      <c r="L49" s="7">
        <v>3552564</v>
      </c>
      <c r="M49" s="7">
        <v>-3552564</v>
      </c>
      <c r="N49" s="7">
        <v>0</v>
      </c>
      <c r="O49" s="8">
        <v>0.51383570831319847</v>
      </c>
      <c r="P49" s="7">
        <v>0</v>
      </c>
      <c r="Q49" s="8">
        <v>0</v>
      </c>
    </row>
    <row r="50" spans="1:17" ht="26.4" outlineLevel="5" x14ac:dyDescent="0.3">
      <c r="A50" s="11" t="s">
        <v>64</v>
      </c>
      <c r="B50" s="6" t="s">
        <v>63</v>
      </c>
      <c r="C50" s="6" t="s">
        <v>65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14">
        <v>-4307292</v>
      </c>
      <c r="J50" s="7">
        <v>0</v>
      </c>
      <c r="K50" s="7">
        <v>0</v>
      </c>
      <c r="L50" s="7">
        <v>3552564</v>
      </c>
      <c r="M50" s="7">
        <v>-3552564</v>
      </c>
      <c r="N50" s="7">
        <v>0</v>
      </c>
      <c r="O50" s="8">
        <v>0.51383570831319847</v>
      </c>
      <c r="P50" s="7">
        <v>0</v>
      </c>
      <c r="Q50" s="8">
        <v>0</v>
      </c>
    </row>
    <row r="51" spans="1:17" s="13" customFormat="1" ht="39.6" x14ac:dyDescent="0.3">
      <c r="A51" s="15" t="s">
        <v>66</v>
      </c>
      <c r="B51" s="16" t="s">
        <v>67</v>
      </c>
      <c r="C51" s="16" t="s">
        <v>4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20">
        <v>126683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8">
        <v>0</v>
      </c>
      <c r="P51" s="7">
        <v>0</v>
      </c>
      <c r="Q51" s="8">
        <v>0</v>
      </c>
    </row>
    <row r="52" spans="1:17" ht="52.8" outlineLevel="2" x14ac:dyDescent="0.3">
      <c r="A52" s="11" t="s">
        <v>68</v>
      </c>
      <c r="B52" s="6" t="s">
        <v>69</v>
      </c>
      <c r="C52" s="6" t="s">
        <v>4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19">
        <v>126683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8">
        <v>0</v>
      </c>
      <c r="P52" s="7">
        <v>0</v>
      </c>
      <c r="Q52" s="8">
        <v>0</v>
      </c>
    </row>
    <row r="53" spans="1:17" ht="66" outlineLevel="3" x14ac:dyDescent="0.3">
      <c r="A53" s="11" t="s">
        <v>70</v>
      </c>
      <c r="B53" s="6" t="s">
        <v>71</v>
      </c>
      <c r="C53" s="6" t="s">
        <v>4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19">
        <v>126683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8">
        <v>0</v>
      </c>
      <c r="P53" s="7">
        <v>0</v>
      </c>
      <c r="Q53" s="8">
        <v>0</v>
      </c>
    </row>
    <row r="54" spans="1:17" ht="26.4" outlineLevel="4" x14ac:dyDescent="0.3">
      <c r="A54" s="11" t="s">
        <v>14</v>
      </c>
      <c r="B54" s="6" t="s">
        <v>71</v>
      </c>
      <c r="C54" s="6" t="s">
        <v>15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19">
        <v>126683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8">
        <v>0</v>
      </c>
      <c r="P54" s="7">
        <v>0</v>
      </c>
      <c r="Q54" s="8">
        <v>0</v>
      </c>
    </row>
    <row r="55" spans="1:17" ht="26.4" outlineLevel="5" x14ac:dyDescent="0.3">
      <c r="A55" s="11" t="s">
        <v>16</v>
      </c>
      <c r="B55" s="6" t="s">
        <v>71</v>
      </c>
      <c r="C55" s="6" t="s">
        <v>17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19">
        <v>126683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8">
        <v>0</v>
      </c>
      <c r="P55" s="7">
        <v>0</v>
      </c>
      <c r="Q55" s="8">
        <v>0</v>
      </c>
    </row>
    <row r="56" spans="1:17" s="13" customFormat="1" ht="52.8" x14ac:dyDescent="0.3">
      <c r="A56" s="15" t="s">
        <v>72</v>
      </c>
      <c r="B56" s="16" t="s">
        <v>73</v>
      </c>
      <c r="C56" s="16" t="s">
        <v>4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18">
        <f>I57+I70+I77+I81</f>
        <v>5715650.5700000003</v>
      </c>
      <c r="J56" s="7">
        <v>0</v>
      </c>
      <c r="K56" s="7">
        <v>0</v>
      </c>
      <c r="L56" s="7">
        <v>4642751.1900000004</v>
      </c>
      <c r="M56" s="7">
        <v>-4642751.1900000004</v>
      </c>
      <c r="N56" s="7">
        <v>0</v>
      </c>
      <c r="O56" s="8">
        <v>0.26368709149976421</v>
      </c>
      <c r="P56" s="7">
        <v>0</v>
      </c>
      <c r="Q56" s="8">
        <v>0</v>
      </c>
    </row>
    <row r="57" spans="1:17" ht="39.6" outlineLevel="2" x14ac:dyDescent="0.3">
      <c r="A57" s="11" t="s">
        <v>74</v>
      </c>
      <c r="B57" s="6" t="s">
        <v>75</v>
      </c>
      <c r="C57" s="6" t="s">
        <v>4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19">
        <f>I58+I61+I64+I67</f>
        <v>448504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8">
        <v>0</v>
      </c>
      <c r="P57" s="7">
        <v>0</v>
      </c>
      <c r="Q57" s="8">
        <v>0</v>
      </c>
    </row>
    <row r="58" spans="1:17" ht="26.4" outlineLevel="3" x14ac:dyDescent="0.3">
      <c r="A58" s="11" t="s">
        <v>76</v>
      </c>
      <c r="B58" s="6" t="s">
        <v>77</v>
      </c>
      <c r="C58" s="6" t="s">
        <v>4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19">
        <v>344504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8">
        <v>0</v>
      </c>
      <c r="P58" s="7">
        <v>0</v>
      </c>
      <c r="Q58" s="8">
        <v>0</v>
      </c>
    </row>
    <row r="59" spans="1:17" ht="26.4" outlineLevel="4" x14ac:dyDescent="0.3">
      <c r="A59" s="11" t="s">
        <v>14</v>
      </c>
      <c r="B59" s="6" t="s">
        <v>77</v>
      </c>
      <c r="C59" s="6" t="s">
        <v>15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19">
        <v>344504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8">
        <v>0</v>
      </c>
      <c r="P59" s="7">
        <v>0</v>
      </c>
      <c r="Q59" s="8">
        <v>0</v>
      </c>
    </row>
    <row r="60" spans="1:17" ht="26.4" outlineLevel="5" x14ac:dyDescent="0.3">
      <c r="A60" s="11" t="s">
        <v>16</v>
      </c>
      <c r="B60" s="6" t="s">
        <v>77</v>
      </c>
      <c r="C60" s="6" t="s">
        <v>17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19">
        <v>344504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8">
        <v>0</v>
      </c>
      <c r="P60" s="7">
        <v>0</v>
      </c>
      <c r="Q60" s="8">
        <v>0</v>
      </c>
    </row>
    <row r="61" spans="1:17" ht="26.4" outlineLevel="3" x14ac:dyDescent="0.3">
      <c r="A61" s="11" t="s">
        <v>78</v>
      </c>
      <c r="B61" s="6" t="s">
        <v>79</v>
      </c>
      <c r="C61" s="6" t="s">
        <v>4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14">
        <v>-3625833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8">
        <v>0</v>
      </c>
      <c r="P61" s="7">
        <v>0</v>
      </c>
      <c r="Q61" s="8">
        <v>0</v>
      </c>
    </row>
    <row r="62" spans="1:17" outlineLevel="4" x14ac:dyDescent="0.3">
      <c r="A62" s="11" t="s">
        <v>22</v>
      </c>
      <c r="B62" s="6" t="s">
        <v>79</v>
      </c>
      <c r="C62" s="6" t="s">
        <v>23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14">
        <v>-3625833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8">
        <v>0</v>
      </c>
      <c r="P62" s="7">
        <v>0</v>
      </c>
      <c r="Q62" s="8">
        <v>0</v>
      </c>
    </row>
    <row r="63" spans="1:17" ht="52.8" outlineLevel="5" x14ac:dyDescent="0.3">
      <c r="A63" s="11" t="s">
        <v>80</v>
      </c>
      <c r="B63" s="6" t="s">
        <v>79</v>
      </c>
      <c r="C63" s="6" t="s">
        <v>81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14">
        <v>-3625833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8">
        <v>0</v>
      </c>
      <c r="P63" s="7">
        <v>0</v>
      </c>
      <c r="Q63" s="8">
        <v>0</v>
      </c>
    </row>
    <row r="64" spans="1:17" ht="79.2" outlineLevel="3" x14ac:dyDescent="0.3">
      <c r="A64" s="11" t="s">
        <v>82</v>
      </c>
      <c r="B64" s="6" t="s">
        <v>83</v>
      </c>
      <c r="C64" s="6" t="s">
        <v>4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19">
        <v>3625833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8">
        <v>0</v>
      </c>
      <c r="P64" s="7">
        <v>0</v>
      </c>
      <c r="Q64" s="8">
        <v>0</v>
      </c>
    </row>
    <row r="65" spans="1:17" ht="39.6" outlineLevel="4" x14ac:dyDescent="0.3">
      <c r="A65" s="11" t="s">
        <v>84</v>
      </c>
      <c r="B65" s="6" t="s">
        <v>83</v>
      </c>
      <c r="C65" s="6" t="s">
        <v>85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19">
        <v>3625833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8">
        <v>0</v>
      </c>
      <c r="P65" s="7">
        <v>0</v>
      </c>
      <c r="Q65" s="8">
        <v>0</v>
      </c>
    </row>
    <row r="66" spans="1:17" ht="52.8" outlineLevel="5" x14ac:dyDescent="0.3">
      <c r="A66" s="11" t="s">
        <v>86</v>
      </c>
      <c r="B66" s="6" t="s">
        <v>83</v>
      </c>
      <c r="C66" s="6" t="s">
        <v>87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19">
        <v>3625833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8">
        <v>0</v>
      </c>
      <c r="P66" s="7">
        <v>0</v>
      </c>
      <c r="Q66" s="8">
        <v>0</v>
      </c>
    </row>
    <row r="67" spans="1:17" outlineLevel="3" x14ac:dyDescent="0.3">
      <c r="A67" s="11" t="s">
        <v>88</v>
      </c>
      <c r="B67" s="6" t="s">
        <v>89</v>
      </c>
      <c r="C67" s="6" t="s">
        <v>4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19">
        <v>104000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8">
        <v>0</v>
      </c>
      <c r="P67" s="7">
        <v>0</v>
      </c>
      <c r="Q67" s="8">
        <v>0</v>
      </c>
    </row>
    <row r="68" spans="1:17" ht="26.4" outlineLevel="4" x14ac:dyDescent="0.3">
      <c r="A68" s="11" t="s">
        <v>14</v>
      </c>
      <c r="B68" s="6" t="s">
        <v>89</v>
      </c>
      <c r="C68" s="6" t="s">
        <v>15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19">
        <v>104000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8">
        <v>0</v>
      </c>
      <c r="P68" s="7">
        <v>0</v>
      </c>
      <c r="Q68" s="8">
        <v>0</v>
      </c>
    </row>
    <row r="69" spans="1:17" ht="26.4" outlineLevel="5" x14ac:dyDescent="0.3">
      <c r="A69" s="11" t="s">
        <v>16</v>
      </c>
      <c r="B69" s="6" t="s">
        <v>89</v>
      </c>
      <c r="C69" s="6" t="s">
        <v>17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19">
        <v>104000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8">
        <v>0</v>
      </c>
      <c r="P69" s="7">
        <v>0</v>
      </c>
      <c r="Q69" s="8">
        <v>0</v>
      </c>
    </row>
    <row r="70" spans="1:17" ht="39.6" outlineLevel="2" x14ac:dyDescent="0.3">
      <c r="A70" s="11" t="s">
        <v>90</v>
      </c>
      <c r="B70" s="6" t="s">
        <v>91</v>
      </c>
      <c r="C70" s="6" t="s">
        <v>4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19">
        <f>I71+I74</f>
        <v>6618034.1399999997</v>
      </c>
      <c r="J70" s="7">
        <v>0</v>
      </c>
      <c r="K70" s="7">
        <v>0</v>
      </c>
      <c r="L70" s="7">
        <v>2863670.8</v>
      </c>
      <c r="M70" s="7">
        <v>-2863670.8</v>
      </c>
      <c r="N70" s="7">
        <v>0</v>
      </c>
      <c r="O70" s="8">
        <v>0.33458066194953401</v>
      </c>
      <c r="P70" s="7">
        <v>0</v>
      </c>
      <c r="Q70" s="8">
        <v>0</v>
      </c>
    </row>
    <row r="71" spans="1:17" ht="39.6" outlineLevel="3" x14ac:dyDescent="0.3">
      <c r="A71" s="11" t="s">
        <v>92</v>
      </c>
      <c r="B71" s="6" t="s">
        <v>93</v>
      </c>
      <c r="C71" s="6" t="s">
        <v>4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19">
        <v>1618034.14</v>
      </c>
      <c r="J71" s="7">
        <v>0</v>
      </c>
      <c r="K71" s="7">
        <v>0</v>
      </c>
      <c r="L71" s="7">
        <v>2863670.8</v>
      </c>
      <c r="M71" s="7">
        <v>-2863670.8</v>
      </c>
      <c r="N71" s="7">
        <v>0</v>
      </c>
      <c r="O71" s="8">
        <v>0.33458070104070065</v>
      </c>
      <c r="P71" s="7">
        <v>0</v>
      </c>
      <c r="Q71" s="8">
        <v>0</v>
      </c>
    </row>
    <row r="72" spans="1:17" ht="26.4" outlineLevel="4" x14ac:dyDescent="0.3">
      <c r="A72" s="11" t="s">
        <v>14</v>
      </c>
      <c r="B72" s="6" t="s">
        <v>93</v>
      </c>
      <c r="C72" s="6" t="s">
        <v>15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19">
        <v>1618034.14</v>
      </c>
      <c r="J72" s="7">
        <v>0</v>
      </c>
      <c r="K72" s="7">
        <v>0</v>
      </c>
      <c r="L72" s="7">
        <v>540097.56999999995</v>
      </c>
      <c r="M72" s="7">
        <v>-540097.56999999995</v>
      </c>
      <c r="N72" s="7">
        <v>0</v>
      </c>
      <c r="O72" s="8">
        <v>0.41048877333234651</v>
      </c>
      <c r="P72" s="7">
        <v>0</v>
      </c>
      <c r="Q72" s="8">
        <v>0</v>
      </c>
    </row>
    <row r="73" spans="1:17" ht="26.4" outlineLevel="5" x14ac:dyDescent="0.3">
      <c r="A73" s="11" t="s">
        <v>16</v>
      </c>
      <c r="B73" s="6" t="s">
        <v>93</v>
      </c>
      <c r="C73" s="6" t="s">
        <v>17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19">
        <v>1618034.14</v>
      </c>
      <c r="J73" s="7">
        <v>0</v>
      </c>
      <c r="K73" s="7">
        <v>0</v>
      </c>
      <c r="L73" s="7">
        <v>540097.56999999995</v>
      </c>
      <c r="M73" s="7">
        <v>-540097.56999999995</v>
      </c>
      <c r="N73" s="7">
        <v>0</v>
      </c>
      <c r="O73" s="8">
        <v>0.41048877333234651</v>
      </c>
      <c r="P73" s="7">
        <v>0</v>
      </c>
      <c r="Q73" s="8">
        <v>0</v>
      </c>
    </row>
    <row r="74" spans="1:17" ht="39.6" outlineLevel="3" x14ac:dyDescent="0.3">
      <c r="A74" s="11" t="s">
        <v>199</v>
      </c>
      <c r="B74" s="17" t="s">
        <v>198</v>
      </c>
      <c r="C74" s="6" t="s">
        <v>4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19">
        <v>5000000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8">
        <v>0</v>
      </c>
      <c r="P74" s="7">
        <v>0</v>
      </c>
      <c r="Q74" s="8">
        <v>0</v>
      </c>
    </row>
    <row r="75" spans="1:17" outlineLevel="4" x14ac:dyDescent="0.3">
      <c r="A75" s="11" t="s">
        <v>22</v>
      </c>
      <c r="B75" s="17" t="s">
        <v>198</v>
      </c>
      <c r="C75" s="6" t="s">
        <v>23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19">
        <v>5000000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8">
        <v>0</v>
      </c>
      <c r="P75" s="7">
        <v>0</v>
      </c>
      <c r="Q75" s="8">
        <v>0</v>
      </c>
    </row>
    <row r="76" spans="1:17" outlineLevel="5" x14ac:dyDescent="0.3">
      <c r="A76" s="11" t="s">
        <v>24</v>
      </c>
      <c r="B76" s="17" t="s">
        <v>198</v>
      </c>
      <c r="C76" s="6" t="s">
        <v>25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19">
        <v>5000000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8">
        <v>0</v>
      </c>
      <c r="P76" s="7">
        <v>0</v>
      </c>
      <c r="Q76" s="8">
        <v>0</v>
      </c>
    </row>
    <row r="77" spans="1:17" ht="26.4" outlineLevel="2" x14ac:dyDescent="0.3">
      <c r="A77" s="11" t="s">
        <v>94</v>
      </c>
      <c r="B77" s="6" t="s">
        <v>95</v>
      </c>
      <c r="C77" s="6" t="s">
        <v>4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14">
        <v>-1618034.14</v>
      </c>
      <c r="J77" s="7">
        <v>0</v>
      </c>
      <c r="K77" s="7">
        <v>0</v>
      </c>
      <c r="L77" s="7">
        <v>865237.67</v>
      </c>
      <c r="M77" s="7">
        <v>-865237.67</v>
      </c>
      <c r="N77" s="7">
        <v>0</v>
      </c>
      <c r="O77" s="8">
        <v>0.34842648578207797</v>
      </c>
      <c r="P77" s="7">
        <v>0</v>
      </c>
      <c r="Q77" s="8">
        <v>0</v>
      </c>
    </row>
    <row r="78" spans="1:17" ht="26.4" outlineLevel="3" x14ac:dyDescent="0.3">
      <c r="A78" s="11" t="s">
        <v>96</v>
      </c>
      <c r="B78" s="6" t="s">
        <v>97</v>
      </c>
      <c r="C78" s="6" t="s">
        <v>4</v>
      </c>
      <c r="D78" s="7">
        <v>0</v>
      </c>
      <c r="E78" s="7">
        <v>0</v>
      </c>
      <c r="F78" s="7">
        <v>0</v>
      </c>
      <c r="G78" s="7">
        <v>0</v>
      </c>
      <c r="H78" s="7">
        <v>0</v>
      </c>
      <c r="I78" s="14">
        <v>-1618034.14</v>
      </c>
      <c r="J78" s="7">
        <v>0</v>
      </c>
      <c r="K78" s="7">
        <v>0</v>
      </c>
      <c r="L78" s="7">
        <v>865237.67</v>
      </c>
      <c r="M78" s="7">
        <v>-865237.67</v>
      </c>
      <c r="N78" s="7">
        <v>0</v>
      </c>
      <c r="O78" s="8">
        <v>0.34842648578207797</v>
      </c>
      <c r="P78" s="7">
        <v>0</v>
      </c>
      <c r="Q78" s="8">
        <v>0</v>
      </c>
    </row>
    <row r="79" spans="1:17" ht="26.4" outlineLevel="4" x14ac:dyDescent="0.3">
      <c r="A79" s="11" t="s">
        <v>14</v>
      </c>
      <c r="B79" s="6" t="s">
        <v>97</v>
      </c>
      <c r="C79" s="6" t="s">
        <v>15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14">
        <v>-1618034.14</v>
      </c>
      <c r="J79" s="7">
        <v>0</v>
      </c>
      <c r="K79" s="7">
        <v>0</v>
      </c>
      <c r="L79" s="7">
        <v>865237.67</v>
      </c>
      <c r="M79" s="7">
        <v>-865237.67</v>
      </c>
      <c r="N79" s="7">
        <v>0</v>
      </c>
      <c r="O79" s="8">
        <v>0.34842648578207797</v>
      </c>
      <c r="P79" s="7">
        <v>0</v>
      </c>
      <c r="Q79" s="8">
        <v>0</v>
      </c>
    </row>
    <row r="80" spans="1:17" ht="26.4" outlineLevel="5" x14ac:dyDescent="0.3">
      <c r="A80" s="11" t="s">
        <v>16</v>
      </c>
      <c r="B80" s="6" t="s">
        <v>97</v>
      </c>
      <c r="C80" s="6" t="s">
        <v>17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14">
        <v>-1618034.14</v>
      </c>
      <c r="J80" s="7">
        <v>0</v>
      </c>
      <c r="K80" s="7">
        <v>0</v>
      </c>
      <c r="L80" s="7">
        <v>865237.67</v>
      </c>
      <c r="M80" s="7">
        <v>-865237.67</v>
      </c>
      <c r="N80" s="7">
        <v>0</v>
      </c>
      <c r="O80" s="8">
        <v>0.34842648578207797</v>
      </c>
      <c r="P80" s="7">
        <v>0</v>
      </c>
      <c r="Q80" s="8">
        <v>0</v>
      </c>
    </row>
    <row r="81" spans="1:17" ht="39.6" outlineLevel="2" x14ac:dyDescent="0.3">
      <c r="A81" s="11" t="s">
        <v>98</v>
      </c>
      <c r="B81" s="6" t="s">
        <v>99</v>
      </c>
      <c r="C81" s="6" t="s">
        <v>4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19">
        <v>267146.57</v>
      </c>
      <c r="J81" s="7">
        <v>0</v>
      </c>
      <c r="K81" s="7">
        <v>0</v>
      </c>
      <c r="L81" s="7">
        <v>913842.72</v>
      </c>
      <c r="M81" s="7">
        <v>-913842.72</v>
      </c>
      <c r="N81" s="7">
        <v>0</v>
      </c>
      <c r="O81" s="8">
        <v>0.47170512211992399</v>
      </c>
      <c r="P81" s="7">
        <v>0</v>
      </c>
      <c r="Q81" s="8">
        <v>0</v>
      </c>
    </row>
    <row r="82" spans="1:17" ht="26.4" outlineLevel="3" x14ac:dyDescent="0.3">
      <c r="A82" s="11" t="s">
        <v>100</v>
      </c>
      <c r="B82" s="6" t="s">
        <v>101</v>
      </c>
      <c r="C82" s="6" t="s">
        <v>4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19">
        <v>267146.57</v>
      </c>
      <c r="J82" s="7">
        <v>0</v>
      </c>
      <c r="K82" s="7">
        <v>0</v>
      </c>
      <c r="L82" s="7">
        <v>913842.72</v>
      </c>
      <c r="M82" s="7">
        <v>-913842.72</v>
      </c>
      <c r="N82" s="7">
        <v>0</v>
      </c>
      <c r="O82" s="8">
        <v>0.47170512211992399</v>
      </c>
      <c r="P82" s="7">
        <v>0</v>
      </c>
      <c r="Q82" s="8">
        <v>0</v>
      </c>
    </row>
    <row r="83" spans="1:17" ht="26.4" outlineLevel="4" x14ac:dyDescent="0.3">
      <c r="A83" s="11" t="s">
        <v>52</v>
      </c>
      <c r="B83" s="6" t="s">
        <v>101</v>
      </c>
      <c r="C83" s="6" t="s">
        <v>53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19">
        <v>267146.57</v>
      </c>
      <c r="J83" s="7">
        <v>0</v>
      </c>
      <c r="K83" s="7">
        <v>0</v>
      </c>
      <c r="L83" s="7">
        <v>913842.72</v>
      </c>
      <c r="M83" s="7">
        <v>-913842.72</v>
      </c>
      <c r="N83" s="7">
        <v>0</v>
      </c>
      <c r="O83" s="8">
        <v>0.47170512211992399</v>
      </c>
      <c r="P83" s="7">
        <v>0</v>
      </c>
      <c r="Q83" s="8">
        <v>0</v>
      </c>
    </row>
    <row r="84" spans="1:17" ht="26.4" outlineLevel="5" x14ac:dyDescent="0.3">
      <c r="A84" s="11" t="s">
        <v>64</v>
      </c>
      <c r="B84" s="6" t="s">
        <v>101</v>
      </c>
      <c r="C84" s="6" t="s">
        <v>65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19">
        <v>267146.57</v>
      </c>
      <c r="J84" s="7">
        <v>0</v>
      </c>
      <c r="K84" s="7">
        <v>0</v>
      </c>
      <c r="L84" s="7">
        <v>913842.72</v>
      </c>
      <c r="M84" s="7">
        <v>-913842.72</v>
      </c>
      <c r="N84" s="7">
        <v>0</v>
      </c>
      <c r="O84" s="8">
        <v>0.47170512211992399</v>
      </c>
      <c r="P84" s="7">
        <v>0</v>
      </c>
      <c r="Q84" s="8">
        <v>0</v>
      </c>
    </row>
    <row r="85" spans="1:17" s="13" customFormat="1" ht="52.8" x14ac:dyDescent="0.3">
      <c r="A85" s="15" t="s">
        <v>102</v>
      </c>
      <c r="B85" s="16" t="s">
        <v>103</v>
      </c>
      <c r="C85" s="16" t="s">
        <v>4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20">
        <v>125000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8">
        <v>0</v>
      </c>
      <c r="P85" s="7">
        <v>0</v>
      </c>
      <c r="Q85" s="8">
        <v>0</v>
      </c>
    </row>
    <row r="86" spans="1:17" ht="26.4" outlineLevel="2" x14ac:dyDescent="0.3">
      <c r="A86" s="11" t="s">
        <v>104</v>
      </c>
      <c r="B86" s="6" t="s">
        <v>105</v>
      </c>
      <c r="C86" s="6" t="s">
        <v>4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19">
        <v>125000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8">
        <v>0</v>
      </c>
      <c r="P86" s="7">
        <v>0</v>
      </c>
      <c r="Q86" s="8">
        <v>0</v>
      </c>
    </row>
    <row r="87" spans="1:17" ht="26.4" outlineLevel="3" x14ac:dyDescent="0.3">
      <c r="A87" s="11" t="s">
        <v>106</v>
      </c>
      <c r="B87" s="6" t="s">
        <v>107</v>
      </c>
      <c r="C87" s="6" t="s">
        <v>4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19">
        <v>125000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8">
        <v>0</v>
      </c>
      <c r="P87" s="7">
        <v>0</v>
      </c>
      <c r="Q87" s="8">
        <v>0</v>
      </c>
    </row>
    <row r="88" spans="1:17" ht="26.4" outlineLevel="4" x14ac:dyDescent="0.3">
      <c r="A88" s="11" t="s">
        <v>14</v>
      </c>
      <c r="B88" s="6" t="s">
        <v>107</v>
      </c>
      <c r="C88" s="6" t="s">
        <v>15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19">
        <v>125000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8">
        <v>0</v>
      </c>
      <c r="P88" s="7">
        <v>0</v>
      </c>
      <c r="Q88" s="8">
        <v>0</v>
      </c>
    </row>
    <row r="89" spans="1:17" ht="26.4" outlineLevel="5" x14ac:dyDescent="0.3">
      <c r="A89" s="11" t="s">
        <v>16</v>
      </c>
      <c r="B89" s="6" t="s">
        <v>107</v>
      </c>
      <c r="C89" s="6" t="s">
        <v>17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19">
        <v>125000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8">
        <v>0</v>
      </c>
      <c r="P89" s="7">
        <v>0</v>
      </c>
      <c r="Q89" s="8">
        <v>0</v>
      </c>
    </row>
    <row r="90" spans="1:17" s="13" customFormat="1" ht="39.6" x14ac:dyDescent="0.3">
      <c r="A90" s="15" t="s">
        <v>108</v>
      </c>
      <c r="B90" s="16" t="s">
        <v>109</v>
      </c>
      <c r="C90" s="16" t="s">
        <v>4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18">
        <f>I91+I96+I101</f>
        <v>513075</v>
      </c>
      <c r="J90" s="7">
        <v>0</v>
      </c>
      <c r="K90" s="7">
        <v>0</v>
      </c>
      <c r="L90" s="7">
        <v>142874</v>
      </c>
      <c r="M90" s="7">
        <v>-142874</v>
      </c>
      <c r="N90" s="7">
        <v>0</v>
      </c>
      <c r="O90" s="8">
        <v>0.51430340423540588</v>
      </c>
      <c r="P90" s="7">
        <v>0</v>
      </c>
      <c r="Q90" s="8">
        <v>0</v>
      </c>
    </row>
    <row r="91" spans="1:17" ht="26.4" outlineLevel="1" x14ac:dyDescent="0.3">
      <c r="A91" s="11" t="s">
        <v>110</v>
      </c>
      <c r="B91" s="6" t="s">
        <v>111</v>
      </c>
      <c r="C91" s="6" t="s">
        <v>4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19">
        <v>138900</v>
      </c>
      <c r="J91" s="7">
        <v>0</v>
      </c>
      <c r="K91" s="7">
        <v>0</v>
      </c>
      <c r="L91" s="7">
        <v>7300</v>
      </c>
      <c r="M91" s="7">
        <v>-7300</v>
      </c>
      <c r="N91" s="7">
        <v>0</v>
      </c>
      <c r="O91" s="8">
        <v>5.2555795536357093E-2</v>
      </c>
      <c r="P91" s="7">
        <v>0</v>
      </c>
      <c r="Q91" s="8">
        <v>0</v>
      </c>
    </row>
    <row r="92" spans="1:17" ht="26.4" outlineLevel="2" x14ac:dyDescent="0.3">
      <c r="A92" s="11" t="s">
        <v>112</v>
      </c>
      <c r="B92" s="6" t="s">
        <v>113</v>
      </c>
      <c r="C92" s="6" t="s">
        <v>4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19">
        <v>138900</v>
      </c>
      <c r="J92" s="7">
        <v>0</v>
      </c>
      <c r="K92" s="7">
        <v>0</v>
      </c>
      <c r="L92" s="7">
        <v>7300</v>
      </c>
      <c r="M92" s="7">
        <v>-7300</v>
      </c>
      <c r="N92" s="7">
        <v>0</v>
      </c>
      <c r="O92" s="8">
        <v>5.2555795536357093E-2</v>
      </c>
      <c r="P92" s="7">
        <v>0</v>
      </c>
      <c r="Q92" s="8">
        <v>0</v>
      </c>
    </row>
    <row r="93" spans="1:17" ht="39.6" outlineLevel="3" x14ac:dyDescent="0.3">
      <c r="A93" s="11" t="s">
        <v>114</v>
      </c>
      <c r="B93" s="6" t="s">
        <v>115</v>
      </c>
      <c r="C93" s="6" t="s">
        <v>4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19">
        <v>138900</v>
      </c>
      <c r="J93" s="7">
        <v>0</v>
      </c>
      <c r="K93" s="7">
        <v>0</v>
      </c>
      <c r="L93" s="7">
        <v>7300</v>
      </c>
      <c r="M93" s="7">
        <v>-7300</v>
      </c>
      <c r="N93" s="7">
        <v>0</v>
      </c>
      <c r="O93" s="8">
        <v>5.2555795536357093E-2</v>
      </c>
      <c r="P93" s="7">
        <v>0</v>
      </c>
      <c r="Q93" s="8">
        <v>0</v>
      </c>
    </row>
    <row r="94" spans="1:17" ht="26.4" outlineLevel="4" x14ac:dyDescent="0.3">
      <c r="A94" s="11" t="s">
        <v>14</v>
      </c>
      <c r="B94" s="6" t="s">
        <v>115</v>
      </c>
      <c r="C94" s="6" t="s">
        <v>15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19">
        <v>138900</v>
      </c>
      <c r="J94" s="7">
        <v>0</v>
      </c>
      <c r="K94" s="7">
        <v>0</v>
      </c>
      <c r="L94" s="7">
        <v>7300</v>
      </c>
      <c r="M94" s="7">
        <v>-7300</v>
      </c>
      <c r="N94" s="7">
        <v>0</v>
      </c>
      <c r="O94" s="8">
        <v>5.2555795536357093E-2</v>
      </c>
      <c r="P94" s="7">
        <v>0</v>
      </c>
      <c r="Q94" s="8">
        <v>0</v>
      </c>
    </row>
    <row r="95" spans="1:17" ht="26.4" outlineLevel="5" x14ac:dyDescent="0.3">
      <c r="A95" s="11" t="s">
        <v>16</v>
      </c>
      <c r="B95" s="6" t="s">
        <v>115</v>
      </c>
      <c r="C95" s="6" t="s">
        <v>17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19">
        <v>138900</v>
      </c>
      <c r="J95" s="7">
        <v>0</v>
      </c>
      <c r="K95" s="7">
        <v>0</v>
      </c>
      <c r="L95" s="7">
        <v>7300</v>
      </c>
      <c r="M95" s="7">
        <v>-7300</v>
      </c>
      <c r="N95" s="7">
        <v>0</v>
      </c>
      <c r="O95" s="8">
        <v>5.2555795536357093E-2</v>
      </c>
      <c r="P95" s="7">
        <v>0</v>
      </c>
      <c r="Q95" s="8">
        <v>0</v>
      </c>
    </row>
    <row r="96" spans="1:17" ht="39.6" outlineLevel="1" x14ac:dyDescent="0.3">
      <c r="A96" s="11" t="s">
        <v>116</v>
      </c>
      <c r="B96" s="6" t="s">
        <v>117</v>
      </c>
      <c r="C96" s="6" t="s">
        <v>4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19">
        <v>138900</v>
      </c>
      <c r="J96" s="7">
        <v>0</v>
      </c>
      <c r="K96" s="7">
        <v>0</v>
      </c>
      <c r="L96" s="7">
        <v>135574</v>
      </c>
      <c r="M96" s="7">
        <v>-135574</v>
      </c>
      <c r="N96" s="7">
        <v>0</v>
      </c>
      <c r="O96" s="8">
        <v>0.97605471562275015</v>
      </c>
      <c r="P96" s="7">
        <v>0</v>
      </c>
      <c r="Q96" s="8">
        <v>0</v>
      </c>
    </row>
    <row r="97" spans="1:17" ht="39.6" outlineLevel="2" x14ac:dyDescent="0.3">
      <c r="A97" s="11" t="s">
        <v>118</v>
      </c>
      <c r="B97" s="6" t="s">
        <v>119</v>
      </c>
      <c r="C97" s="6" t="s">
        <v>4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19">
        <v>138900</v>
      </c>
      <c r="J97" s="7">
        <v>0</v>
      </c>
      <c r="K97" s="7">
        <v>0</v>
      </c>
      <c r="L97" s="7">
        <v>135574</v>
      </c>
      <c r="M97" s="7">
        <v>-135574</v>
      </c>
      <c r="N97" s="7">
        <v>0</v>
      </c>
      <c r="O97" s="8">
        <v>0.97605471562275015</v>
      </c>
      <c r="P97" s="7">
        <v>0</v>
      </c>
      <c r="Q97" s="8">
        <v>0</v>
      </c>
    </row>
    <row r="98" spans="1:17" ht="39.6" outlineLevel="3" x14ac:dyDescent="0.3">
      <c r="A98" s="11" t="s">
        <v>114</v>
      </c>
      <c r="B98" s="6" t="s">
        <v>120</v>
      </c>
      <c r="C98" s="6" t="s">
        <v>4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19">
        <v>138900</v>
      </c>
      <c r="J98" s="7">
        <v>0</v>
      </c>
      <c r="K98" s="7">
        <v>0</v>
      </c>
      <c r="L98" s="7">
        <v>135574</v>
      </c>
      <c r="M98" s="7">
        <v>-135574</v>
      </c>
      <c r="N98" s="7">
        <v>0</v>
      </c>
      <c r="O98" s="8">
        <v>0.97605471562275015</v>
      </c>
      <c r="P98" s="7">
        <v>0</v>
      </c>
      <c r="Q98" s="8">
        <v>0</v>
      </c>
    </row>
    <row r="99" spans="1:17" ht="26.4" outlineLevel="4" x14ac:dyDescent="0.3">
      <c r="A99" s="11" t="s">
        <v>14</v>
      </c>
      <c r="B99" s="6" t="s">
        <v>120</v>
      </c>
      <c r="C99" s="6" t="s">
        <v>15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19">
        <v>138900</v>
      </c>
      <c r="J99" s="7">
        <v>0</v>
      </c>
      <c r="K99" s="7">
        <v>0</v>
      </c>
      <c r="L99" s="7">
        <v>135574</v>
      </c>
      <c r="M99" s="7">
        <v>-135574</v>
      </c>
      <c r="N99" s="7">
        <v>0</v>
      </c>
      <c r="O99" s="8">
        <v>0.97605471562275015</v>
      </c>
      <c r="P99" s="7">
        <v>0</v>
      </c>
      <c r="Q99" s="8">
        <v>0</v>
      </c>
    </row>
    <row r="100" spans="1:17" ht="26.4" outlineLevel="5" x14ac:dyDescent="0.3">
      <c r="A100" s="11" t="s">
        <v>16</v>
      </c>
      <c r="B100" s="6" t="s">
        <v>120</v>
      </c>
      <c r="C100" s="6" t="s">
        <v>17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19">
        <v>138900</v>
      </c>
      <c r="J100" s="7">
        <v>0</v>
      </c>
      <c r="K100" s="7">
        <v>0</v>
      </c>
      <c r="L100" s="7">
        <v>135574</v>
      </c>
      <c r="M100" s="7">
        <v>-135574</v>
      </c>
      <c r="N100" s="7">
        <v>0</v>
      </c>
      <c r="O100" s="8">
        <v>0.97605471562275015</v>
      </c>
      <c r="P100" s="7">
        <v>0</v>
      </c>
      <c r="Q100" s="8">
        <v>0</v>
      </c>
    </row>
    <row r="101" spans="1:17" ht="26.4" outlineLevel="1" x14ac:dyDescent="0.3">
      <c r="A101" s="11" t="s">
        <v>121</v>
      </c>
      <c r="B101" s="6" t="s">
        <v>122</v>
      </c>
      <c r="C101" s="6" t="s">
        <v>4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19">
        <v>235275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8">
        <v>0</v>
      </c>
      <c r="P101" s="7">
        <v>0</v>
      </c>
      <c r="Q101" s="8">
        <v>0</v>
      </c>
    </row>
    <row r="102" spans="1:17" ht="26.4" outlineLevel="2" x14ac:dyDescent="0.3">
      <c r="A102" s="11" t="s">
        <v>123</v>
      </c>
      <c r="B102" s="6" t="s">
        <v>124</v>
      </c>
      <c r="C102" s="6" t="s">
        <v>4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19">
        <v>235275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8">
        <v>0</v>
      </c>
      <c r="P102" s="7">
        <v>0</v>
      </c>
      <c r="Q102" s="8">
        <v>0</v>
      </c>
    </row>
    <row r="103" spans="1:17" outlineLevel="3" x14ac:dyDescent="0.3">
      <c r="A103" s="11" t="s">
        <v>204</v>
      </c>
      <c r="B103" s="6">
        <v>1150200761</v>
      </c>
      <c r="C103" s="6" t="s">
        <v>4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19">
        <v>235275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8">
        <v>0</v>
      </c>
      <c r="P103" s="7">
        <v>0</v>
      </c>
      <c r="Q103" s="8">
        <v>0</v>
      </c>
    </row>
    <row r="104" spans="1:17" outlineLevel="4" x14ac:dyDescent="0.3">
      <c r="A104" s="11" t="s">
        <v>125</v>
      </c>
      <c r="B104" s="6">
        <v>1150200761</v>
      </c>
      <c r="C104" s="6" t="s">
        <v>126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19">
        <v>235275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8">
        <v>0</v>
      </c>
      <c r="P104" s="7">
        <v>0</v>
      </c>
      <c r="Q104" s="8">
        <v>0</v>
      </c>
    </row>
    <row r="105" spans="1:17" outlineLevel="5" x14ac:dyDescent="0.3">
      <c r="A105" s="11" t="s">
        <v>127</v>
      </c>
      <c r="B105" s="6">
        <v>1150200761</v>
      </c>
      <c r="C105" s="6" t="s">
        <v>128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19">
        <v>235275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8">
        <v>0</v>
      </c>
      <c r="P105" s="7">
        <v>0</v>
      </c>
      <c r="Q105" s="8">
        <v>0</v>
      </c>
    </row>
    <row r="106" spans="1:17" s="13" customFormat="1" ht="39.6" x14ac:dyDescent="0.3">
      <c r="A106" s="15" t="s">
        <v>129</v>
      </c>
      <c r="B106" s="16" t="s">
        <v>130</v>
      </c>
      <c r="C106" s="16" t="s">
        <v>4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20">
        <v>408723</v>
      </c>
      <c r="J106" s="7">
        <v>0</v>
      </c>
      <c r="K106" s="7">
        <v>0</v>
      </c>
      <c r="L106" s="7">
        <v>5177140.8499999996</v>
      </c>
      <c r="M106" s="7">
        <v>-5177140.8499999996</v>
      </c>
      <c r="N106" s="7">
        <v>0</v>
      </c>
      <c r="O106" s="8">
        <v>0.29273882430533532</v>
      </c>
      <c r="P106" s="7">
        <v>0</v>
      </c>
      <c r="Q106" s="8">
        <v>0</v>
      </c>
    </row>
    <row r="107" spans="1:17" ht="26.4" outlineLevel="2" x14ac:dyDescent="0.3">
      <c r="A107" s="11" t="s">
        <v>131</v>
      </c>
      <c r="B107" s="6" t="s">
        <v>132</v>
      </c>
      <c r="C107" s="6" t="s">
        <v>4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19">
        <v>408723</v>
      </c>
      <c r="J107" s="7">
        <v>0</v>
      </c>
      <c r="K107" s="7">
        <v>0</v>
      </c>
      <c r="L107" s="7">
        <v>5177140.8499999996</v>
      </c>
      <c r="M107" s="7">
        <v>-5177140.8499999996</v>
      </c>
      <c r="N107" s="7">
        <v>0</v>
      </c>
      <c r="O107" s="8">
        <v>0.29273882430533532</v>
      </c>
      <c r="P107" s="7">
        <v>0</v>
      </c>
      <c r="Q107" s="8">
        <v>0</v>
      </c>
    </row>
    <row r="108" spans="1:17" outlineLevel="3" x14ac:dyDescent="0.3">
      <c r="A108" s="11" t="s">
        <v>133</v>
      </c>
      <c r="B108" s="6" t="s">
        <v>134</v>
      </c>
      <c r="C108" s="6" t="s">
        <v>4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19">
        <v>408723</v>
      </c>
      <c r="J108" s="7">
        <v>0</v>
      </c>
      <c r="K108" s="7">
        <v>0</v>
      </c>
      <c r="L108" s="7">
        <v>5177140.8499999996</v>
      </c>
      <c r="M108" s="7">
        <v>-5177140.8499999996</v>
      </c>
      <c r="N108" s="7">
        <v>0</v>
      </c>
      <c r="O108" s="8">
        <v>0.29273882430533532</v>
      </c>
      <c r="P108" s="7">
        <v>0</v>
      </c>
      <c r="Q108" s="8">
        <v>0</v>
      </c>
    </row>
    <row r="109" spans="1:17" ht="26.4" outlineLevel="4" x14ac:dyDescent="0.3">
      <c r="A109" s="11" t="s">
        <v>14</v>
      </c>
      <c r="B109" s="6" t="s">
        <v>134</v>
      </c>
      <c r="C109" s="6" t="s">
        <v>15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19">
        <v>408723</v>
      </c>
      <c r="J109" s="7">
        <v>0</v>
      </c>
      <c r="K109" s="7">
        <v>0</v>
      </c>
      <c r="L109" s="7">
        <v>1059571.47</v>
      </c>
      <c r="M109" s="7">
        <v>-1059571.47</v>
      </c>
      <c r="N109" s="7">
        <v>0</v>
      </c>
      <c r="O109" s="8">
        <v>0.24810922612957786</v>
      </c>
      <c r="P109" s="7">
        <v>0</v>
      </c>
      <c r="Q109" s="8">
        <v>0</v>
      </c>
    </row>
    <row r="110" spans="1:17" ht="26.4" outlineLevel="5" x14ac:dyDescent="0.3">
      <c r="A110" s="11" t="s">
        <v>16</v>
      </c>
      <c r="B110" s="6" t="s">
        <v>134</v>
      </c>
      <c r="C110" s="6" t="s">
        <v>17</v>
      </c>
      <c r="D110" s="7">
        <v>0</v>
      </c>
      <c r="E110" s="7">
        <v>0</v>
      </c>
      <c r="F110" s="7">
        <v>0</v>
      </c>
      <c r="G110" s="7">
        <v>0</v>
      </c>
      <c r="H110" s="7">
        <v>0</v>
      </c>
      <c r="I110" s="19">
        <v>408723</v>
      </c>
      <c r="J110" s="7">
        <v>0</v>
      </c>
      <c r="K110" s="7">
        <v>0</v>
      </c>
      <c r="L110" s="7">
        <v>1059571.47</v>
      </c>
      <c r="M110" s="7">
        <v>-1059571.47</v>
      </c>
      <c r="N110" s="7">
        <v>0</v>
      </c>
      <c r="O110" s="8">
        <v>0.24810922612957786</v>
      </c>
      <c r="P110" s="7">
        <v>0</v>
      </c>
      <c r="Q110" s="8">
        <v>0</v>
      </c>
    </row>
    <row r="111" spans="1:17" s="13" customFormat="1" ht="39.6" outlineLevel="2" x14ac:dyDescent="0.3">
      <c r="A111" s="15" t="s">
        <v>136</v>
      </c>
      <c r="B111" s="16" t="s">
        <v>135</v>
      </c>
      <c r="C111" s="16" t="s">
        <v>4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18">
        <f>I112+I116</f>
        <v>664916.96</v>
      </c>
      <c r="J111" s="7">
        <v>0</v>
      </c>
      <c r="K111" s="7">
        <v>0</v>
      </c>
      <c r="L111" s="7">
        <v>12636195.640000001</v>
      </c>
      <c r="M111" s="7">
        <v>-12636195.640000001</v>
      </c>
      <c r="N111" s="7">
        <v>0</v>
      </c>
      <c r="O111" s="8">
        <v>0.31602242764140054</v>
      </c>
      <c r="P111" s="7">
        <v>0</v>
      </c>
      <c r="Q111" s="8">
        <v>0</v>
      </c>
    </row>
    <row r="112" spans="1:17" outlineLevel="3" x14ac:dyDescent="0.3">
      <c r="A112" s="11" t="s">
        <v>8</v>
      </c>
      <c r="B112" s="6" t="s">
        <v>137</v>
      </c>
      <c r="C112" s="6" t="s">
        <v>4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19">
        <v>648171</v>
      </c>
      <c r="J112" s="7">
        <v>0</v>
      </c>
      <c r="K112" s="7">
        <v>0</v>
      </c>
      <c r="L112" s="7">
        <v>12636195.640000001</v>
      </c>
      <c r="M112" s="7">
        <v>-12636195.640000001</v>
      </c>
      <c r="N112" s="7">
        <v>0</v>
      </c>
      <c r="O112" s="8">
        <v>0.31602242764140054</v>
      </c>
      <c r="P112" s="7">
        <v>0</v>
      </c>
      <c r="Q112" s="8">
        <v>0</v>
      </c>
    </row>
    <row r="113" spans="1:17" ht="66" outlineLevel="4" x14ac:dyDescent="0.3">
      <c r="A113" s="11" t="s">
        <v>10</v>
      </c>
      <c r="B113" s="6" t="s">
        <v>137</v>
      </c>
      <c r="C113" s="6" t="s">
        <v>11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19">
        <v>648171</v>
      </c>
      <c r="J113" s="7">
        <v>0</v>
      </c>
      <c r="K113" s="7">
        <v>0</v>
      </c>
      <c r="L113" s="7">
        <v>11057941.439999999</v>
      </c>
      <c r="M113" s="7">
        <v>-11057941.439999999</v>
      </c>
      <c r="N113" s="7">
        <v>0</v>
      </c>
      <c r="O113" s="8">
        <v>0.31801324015363763</v>
      </c>
      <c r="P113" s="7">
        <v>0</v>
      </c>
      <c r="Q113" s="8">
        <v>0</v>
      </c>
    </row>
    <row r="114" spans="1:17" ht="26.4" outlineLevel="5" x14ac:dyDescent="0.3">
      <c r="A114" s="11" t="s">
        <v>12</v>
      </c>
      <c r="B114" s="6" t="s">
        <v>137</v>
      </c>
      <c r="C114" s="6" t="s">
        <v>13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19">
        <v>648171</v>
      </c>
      <c r="J114" s="7">
        <v>0</v>
      </c>
      <c r="K114" s="7">
        <v>0</v>
      </c>
      <c r="L114" s="7">
        <v>11057941.439999999</v>
      </c>
      <c r="M114" s="7">
        <v>-11057941.439999999</v>
      </c>
      <c r="N114" s="7">
        <v>0</v>
      </c>
      <c r="O114" s="8">
        <v>0.31801324015363763</v>
      </c>
      <c r="P114" s="7">
        <v>0</v>
      </c>
      <c r="Q114" s="8">
        <v>0</v>
      </c>
    </row>
    <row r="115" spans="1:17" ht="39.6" outlineLevel="2" x14ac:dyDescent="0.3">
      <c r="A115" s="11" t="s">
        <v>138</v>
      </c>
      <c r="B115" s="6" t="s">
        <v>139</v>
      </c>
      <c r="C115" s="6" t="s">
        <v>4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19">
        <v>16745.96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8">
        <v>0</v>
      </c>
      <c r="P115" s="7">
        <v>0</v>
      </c>
      <c r="Q115" s="8">
        <v>0</v>
      </c>
    </row>
    <row r="116" spans="1:17" ht="26.4" outlineLevel="3" x14ac:dyDescent="0.3">
      <c r="A116" s="11" t="s">
        <v>140</v>
      </c>
      <c r="B116" s="6" t="s">
        <v>141</v>
      </c>
      <c r="C116" s="6" t="s">
        <v>4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19">
        <v>16745.96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8">
        <v>0</v>
      </c>
      <c r="P116" s="7">
        <v>0</v>
      </c>
      <c r="Q116" s="8">
        <v>0</v>
      </c>
    </row>
    <row r="117" spans="1:17" outlineLevel="4" x14ac:dyDescent="0.3">
      <c r="A117" s="11" t="s">
        <v>22</v>
      </c>
      <c r="B117" s="6" t="s">
        <v>141</v>
      </c>
      <c r="C117" s="6" t="s">
        <v>23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19">
        <v>16745.96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8">
        <v>0</v>
      </c>
      <c r="P117" s="7">
        <v>0</v>
      </c>
      <c r="Q117" s="8">
        <v>0</v>
      </c>
    </row>
    <row r="118" spans="1:17" ht="52.8" outlineLevel="5" x14ac:dyDescent="0.3">
      <c r="A118" s="11" t="s">
        <v>80</v>
      </c>
      <c r="B118" s="6" t="s">
        <v>141</v>
      </c>
      <c r="C118" s="6" t="s">
        <v>81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19">
        <v>16745.96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8">
        <v>0</v>
      </c>
      <c r="P118" s="7">
        <v>0</v>
      </c>
      <c r="Q118" s="8">
        <v>0</v>
      </c>
    </row>
    <row r="119" spans="1:17" s="13" customFormat="1" ht="39.6" x14ac:dyDescent="0.3">
      <c r="A119" s="15" t="s">
        <v>142</v>
      </c>
      <c r="B119" s="16" t="s">
        <v>143</v>
      </c>
      <c r="C119" s="16" t="s">
        <v>4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18">
        <v>2494980.08</v>
      </c>
      <c r="J119" s="7">
        <v>0</v>
      </c>
      <c r="K119" s="7">
        <v>0</v>
      </c>
      <c r="L119" s="7">
        <v>3888056.31</v>
      </c>
      <c r="M119" s="7">
        <v>-3888056.31</v>
      </c>
      <c r="N119" s="7">
        <v>0</v>
      </c>
      <c r="O119" s="8">
        <v>0.2437955030850131</v>
      </c>
      <c r="P119" s="7">
        <v>0</v>
      </c>
      <c r="Q119" s="8">
        <v>0</v>
      </c>
    </row>
    <row r="120" spans="1:17" ht="39.6" outlineLevel="2" x14ac:dyDescent="0.3">
      <c r="A120" s="11" t="s">
        <v>144</v>
      </c>
      <c r="B120" s="6" t="s">
        <v>145</v>
      </c>
      <c r="C120" s="6" t="s">
        <v>4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19">
        <f>I121+I124</f>
        <v>2494980.08</v>
      </c>
      <c r="J120" s="7">
        <v>0</v>
      </c>
      <c r="K120" s="7">
        <v>0</v>
      </c>
      <c r="L120" s="7">
        <v>3888056.31</v>
      </c>
      <c r="M120" s="7">
        <v>-3888056.31</v>
      </c>
      <c r="N120" s="7">
        <v>0</v>
      </c>
      <c r="O120" s="8">
        <v>0.2437955030850131</v>
      </c>
      <c r="P120" s="7">
        <v>0</v>
      </c>
      <c r="Q120" s="8">
        <v>0</v>
      </c>
    </row>
    <row r="121" spans="1:17" ht="26.4" outlineLevel="3" x14ac:dyDescent="0.3">
      <c r="A121" s="11" t="s">
        <v>146</v>
      </c>
      <c r="B121" s="6" t="s">
        <v>147</v>
      </c>
      <c r="C121" s="6" t="s">
        <v>4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19">
        <v>2001366.67</v>
      </c>
      <c r="J121" s="7">
        <v>0</v>
      </c>
      <c r="K121" s="7">
        <v>0</v>
      </c>
      <c r="L121" s="7">
        <v>3888056.31</v>
      </c>
      <c r="M121" s="7">
        <v>-3888056.31</v>
      </c>
      <c r="N121" s="7">
        <v>0</v>
      </c>
      <c r="O121" s="8">
        <v>0.29896333772569067</v>
      </c>
      <c r="P121" s="7">
        <v>0</v>
      </c>
      <c r="Q121" s="8">
        <v>0</v>
      </c>
    </row>
    <row r="122" spans="1:17" ht="26.4" outlineLevel="4" x14ac:dyDescent="0.3">
      <c r="A122" s="11" t="s">
        <v>14</v>
      </c>
      <c r="B122" s="6" t="s">
        <v>147</v>
      </c>
      <c r="C122" s="6" t="s">
        <v>15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19">
        <v>2001366.67</v>
      </c>
      <c r="J122" s="7">
        <v>0</v>
      </c>
      <c r="K122" s="7">
        <v>0</v>
      </c>
      <c r="L122" s="7">
        <v>3888056.31</v>
      </c>
      <c r="M122" s="7">
        <v>-3888056.31</v>
      </c>
      <c r="N122" s="7">
        <v>0</v>
      </c>
      <c r="O122" s="8">
        <v>0.29896333772569067</v>
      </c>
      <c r="P122" s="7">
        <v>0</v>
      </c>
      <c r="Q122" s="8">
        <v>0</v>
      </c>
    </row>
    <row r="123" spans="1:17" ht="26.4" outlineLevel="5" x14ac:dyDescent="0.3">
      <c r="A123" s="11" t="s">
        <v>16</v>
      </c>
      <c r="B123" s="6" t="s">
        <v>147</v>
      </c>
      <c r="C123" s="6" t="s">
        <v>17</v>
      </c>
      <c r="D123" s="7">
        <v>0</v>
      </c>
      <c r="E123" s="7">
        <v>0</v>
      </c>
      <c r="F123" s="7">
        <v>0</v>
      </c>
      <c r="G123" s="7">
        <v>0</v>
      </c>
      <c r="H123" s="7">
        <v>0</v>
      </c>
      <c r="I123" s="19">
        <v>2001366.67</v>
      </c>
      <c r="J123" s="7">
        <v>0</v>
      </c>
      <c r="K123" s="7">
        <v>0</v>
      </c>
      <c r="L123" s="7">
        <v>3888056.31</v>
      </c>
      <c r="M123" s="7">
        <v>-3888056.31</v>
      </c>
      <c r="N123" s="7">
        <v>0</v>
      </c>
      <c r="O123" s="8">
        <v>0.29896333772569067</v>
      </c>
      <c r="P123" s="7">
        <v>0</v>
      </c>
      <c r="Q123" s="8">
        <v>0</v>
      </c>
    </row>
    <row r="124" spans="1:17" outlineLevel="3" x14ac:dyDescent="0.3">
      <c r="A124" s="11" t="s">
        <v>148</v>
      </c>
      <c r="B124" s="6" t="s">
        <v>149</v>
      </c>
      <c r="C124" s="6" t="s">
        <v>4</v>
      </c>
      <c r="D124" s="7">
        <v>0</v>
      </c>
      <c r="E124" s="7">
        <v>0</v>
      </c>
      <c r="F124" s="7">
        <v>0</v>
      </c>
      <c r="G124" s="7">
        <v>0</v>
      </c>
      <c r="H124" s="7">
        <v>0</v>
      </c>
      <c r="I124" s="19">
        <v>493613.41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8">
        <v>0</v>
      </c>
      <c r="P124" s="7">
        <v>0</v>
      </c>
      <c r="Q124" s="8">
        <v>0</v>
      </c>
    </row>
    <row r="125" spans="1:17" ht="26.4" outlineLevel="4" x14ac:dyDescent="0.3">
      <c r="A125" s="11" t="s">
        <v>14</v>
      </c>
      <c r="B125" s="6" t="s">
        <v>149</v>
      </c>
      <c r="C125" s="6" t="s">
        <v>15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19">
        <v>493613.41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8">
        <v>0</v>
      </c>
      <c r="P125" s="7">
        <v>0</v>
      </c>
      <c r="Q125" s="8">
        <v>0</v>
      </c>
    </row>
    <row r="126" spans="1:17" ht="26.4" outlineLevel="5" x14ac:dyDescent="0.3">
      <c r="A126" s="11" t="s">
        <v>16</v>
      </c>
      <c r="B126" s="6" t="s">
        <v>149</v>
      </c>
      <c r="C126" s="6" t="s">
        <v>17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19">
        <v>493613.41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8">
        <v>0</v>
      </c>
      <c r="P126" s="7">
        <v>0</v>
      </c>
      <c r="Q126" s="8">
        <v>0</v>
      </c>
    </row>
    <row r="127" spans="1:17" s="13" customFormat="1" ht="39.6" x14ac:dyDescent="0.3">
      <c r="A127" s="15" t="s">
        <v>150</v>
      </c>
      <c r="B127" s="16" t="s">
        <v>151</v>
      </c>
      <c r="C127" s="16" t="s">
        <v>4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20">
        <v>347892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8">
        <v>0</v>
      </c>
      <c r="P127" s="7">
        <v>0</v>
      </c>
      <c r="Q127" s="8">
        <v>0</v>
      </c>
    </row>
    <row r="128" spans="1:17" ht="26.4" outlineLevel="2" x14ac:dyDescent="0.3">
      <c r="A128" s="11" t="s">
        <v>152</v>
      </c>
      <c r="B128" s="6" t="s">
        <v>153</v>
      </c>
      <c r="C128" s="6" t="s">
        <v>4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19">
        <v>347892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8">
        <v>0</v>
      </c>
      <c r="P128" s="7">
        <v>0</v>
      </c>
      <c r="Q128" s="8">
        <v>0</v>
      </c>
    </row>
    <row r="129" spans="1:17" outlineLevel="3" x14ac:dyDescent="0.3">
      <c r="A129" s="11" t="s">
        <v>154</v>
      </c>
      <c r="B129" s="6" t="s">
        <v>155</v>
      </c>
      <c r="C129" s="6" t="s">
        <v>4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19">
        <v>347892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8">
        <v>0</v>
      </c>
      <c r="P129" s="7">
        <v>0</v>
      </c>
      <c r="Q129" s="8">
        <v>0</v>
      </c>
    </row>
    <row r="130" spans="1:17" ht="26.4" outlineLevel="4" x14ac:dyDescent="0.3">
      <c r="A130" s="11" t="s">
        <v>14</v>
      </c>
      <c r="B130" s="6" t="s">
        <v>155</v>
      </c>
      <c r="C130" s="6" t="s">
        <v>15</v>
      </c>
      <c r="D130" s="7">
        <v>0</v>
      </c>
      <c r="E130" s="7">
        <v>0</v>
      </c>
      <c r="F130" s="7">
        <v>0</v>
      </c>
      <c r="G130" s="7">
        <v>0</v>
      </c>
      <c r="H130" s="7">
        <v>0</v>
      </c>
      <c r="I130" s="19">
        <v>347892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8">
        <v>0</v>
      </c>
      <c r="P130" s="7">
        <v>0</v>
      </c>
      <c r="Q130" s="8">
        <v>0</v>
      </c>
    </row>
    <row r="131" spans="1:17" ht="26.4" outlineLevel="5" x14ac:dyDescent="0.3">
      <c r="A131" s="11" t="s">
        <v>16</v>
      </c>
      <c r="B131" s="6" t="s">
        <v>155</v>
      </c>
      <c r="C131" s="6" t="s">
        <v>17</v>
      </c>
      <c r="D131" s="7">
        <v>0</v>
      </c>
      <c r="E131" s="7">
        <v>0</v>
      </c>
      <c r="F131" s="7">
        <v>0</v>
      </c>
      <c r="G131" s="7">
        <v>0</v>
      </c>
      <c r="H131" s="7">
        <v>0</v>
      </c>
      <c r="I131" s="19">
        <v>347892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8">
        <v>0</v>
      </c>
      <c r="P131" s="7">
        <v>0</v>
      </c>
      <c r="Q131" s="8">
        <v>0</v>
      </c>
    </row>
    <row r="132" spans="1:17" s="13" customFormat="1" ht="39.6" x14ac:dyDescent="0.3">
      <c r="A132" s="15" t="s">
        <v>156</v>
      </c>
      <c r="B132" s="16" t="s">
        <v>157</v>
      </c>
      <c r="C132" s="16" t="s">
        <v>4</v>
      </c>
      <c r="D132" s="7">
        <v>0</v>
      </c>
      <c r="E132" s="7">
        <v>0</v>
      </c>
      <c r="F132" s="7">
        <v>0</v>
      </c>
      <c r="G132" s="7">
        <v>0</v>
      </c>
      <c r="H132" s="7">
        <v>0</v>
      </c>
      <c r="I132" s="20">
        <v>2280000</v>
      </c>
      <c r="J132" s="7">
        <v>0</v>
      </c>
      <c r="K132" s="7">
        <v>0</v>
      </c>
      <c r="L132" s="7">
        <v>300000</v>
      </c>
      <c r="M132" s="7">
        <v>-300000</v>
      </c>
      <c r="N132" s="7">
        <v>0</v>
      </c>
      <c r="O132" s="8">
        <v>0.13157894736842105</v>
      </c>
      <c r="P132" s="7">
        <v>0</v>
      </c>
      <c r="Q132" s="8">
        <v>0</v>
      </c>
    </row>
    <row r="133" spans="1:17" ht="26.4" outlineLevel="1" x14ac:dyDescent="0.3">
      <c r="A133" s="11" t="s">
        <v>158</v>
      </c>
      <c r="B133" s="6" t="s">
        <v>159</v>
      </c>
      <c r="C133" s="6" t="s">
        <v>4</v>
      </c>
      <c r="D133" s="7">
        <v>0</v>
      </c>
      <c r="E133" s="7">
        <v>0</v>
      </c>
      <c r="F133" s="7">
        <v>0</v>
      </c>
      <c r="G133" s="7">
        <v>0</v>
      </c>
      <c r="H133" s="7">
        <v>0</v>
      </c>
      <c r="I133" s="19">
        <v>2280000</v>
      </c>
      <c r="J133" s="7">
        <v>0</v>
      </c>
      <c r="K133" s="7">
        <v>0</v>
      </c>
      <c r="L133" s="7">
        <v>300000</v>
      </c>
      <c r="M133" s="7">
        <v>-300000</v>
      </c>
      <c r="N133" s="7">
        <v>0</v>
      </c>
      <c r="O133" s="8">
        <v>0.13157894736842105</v>
      </c>
      <c r="P133" s="7">
        <v>0</v>
      </c>
      <c r="Q133" s="8">
        <v>0</v>
      </c>
    </row>
    <row r="134" spans="1:17" outlineLevel="2" x14ac:dyDescent="0.3">
      <c r="A134" s="11" t="s">
        <v>58</v>
      </c>
      <c r="B134" s="6" t="s">
        <v>160</v>
      </c>
      <c r="C134" s="6" t="s">
        <v>4</v>
      </c>
      <c r="D134" s="7">
        <v>0</v>
      </c>
      <c r="E134" s="7">
        <v>0</v>
      </c>
      <c r="F134" s="7">
        <v>0</v>
      </c>
      <c r="G134" s="7">
        <v>0</v>
      </c>
      <c r="H134" s="7">
        <v>0</v>
      </c>
      <c r="I134" s="19">
        <v>2280000</v>
      </c>
      <c r="J134" s="7">
        <v>0</v>
      </c>
      <c r="K134" s="7">
        <v>0</v>
      </c>
      <c r="L134" s="7">
        <v>300000</v>
      </c>
      <c r="M134" s="7">
        <v>-300000</v>
      </c>
      <c r="N134" s="7">
        <v>0</v>
      </c>
      <c r="O134" s="8">
        <v>0.13157894736842105</v>
      </c>
      <c r="P134" s="7">
        <v>0</v>
      </c>
      <c r="Q134" s="8">
        <v>0</v>
      </c>
    </row>
    <row r="135" spans="1:17" ht="52.8" outlineLevel="3" x14ac:dyDescent="0.3">
      <c r="A135" s="11" t="s">
        <v>161</v>
      </c>
      <c r="B135" s="6" t="s">
        <v>162</v>
      </c>
      <c r="C135" s="6" t="s">
        <v>4</v>
      </c>
      <c r="D135" s="7">
        <v>0</v>
      </c>
      <c r="E135" s="7">
        <v>0</v>
      </c>
      <c r="F135" s="7">
        <v>0</v>
      </c>
      <c r="G135" s="7">
        <v>0</v>
      </c>
      <c r="H135" s="7">
        <v>0</v>
      </c>
      <c r="I135" s="19">
        <v>2280000</v>
      </c>
      <c r="J135" s="7">
        <v>0</v>
      </c>
      <c r="K135" s="7">
        <v>0</v>
      </c>
      <c r="L135" s="7">
        <v>300000</v>
      </c>
      <c r="M135" s="7">
        <v>-300000</v>
      </c>
      <c r="N135" s="7">
        <v>0</v>
      </c>
      <c r="O135" s="8">
        <v>0.13157894736842105</v>
      </c>
      <c r="P135" s="7">
        <v>0</v>
      </c>
      <c r="Q135" s="8">
        <v>0</v>
      </c>
    </row>
    <row r="136" spans="1:17" ht="26.4" outlineLevel="4" x14ac:dyDescent="0.3">
      <c r="A136" s="11" t="s">
        <v>52</v>
      </c>
      <c r="B136" s="6" t="s">
        <v>162</v>
      </c>
      <c r="C136" s="6" t="s">
        <v>53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19">
        <v>2280000</v>
      </c>
      <c r="J136" s="7">
        <v>0</v>
      </c>
      <c r="K136" s="7">
        <v>0</v>
      </c>
      <c r="L136" s="7">
        <v>300000</v>
      </c>
      <c r="M136" s="7">
        <v>-300000</v>
      </c>
      <c r="N136" s="7">
        <v>0</v>
      </c>
      <c r="O136" s="8">
        <v>0.13157894736842105</v>
      </c>
      <c r="P136" s="7">
        <v>0</v>
      </c>
      <c r="Q136" s="8">
        <v>0</v>
      </c>
    </row>
    <row r="137" spans="1:17" ht="26.4" outlineLevel="5" x14ac:dyDescent="0.3">
      <c r="A137" s="11" t="s">
        <v>54</v>
      </c>
      <c r="B137" s="6" t="s">
        <v>162</v>
      </c>
      <c r="C137" s="6" t="s">
        <v>55</v>
      </c>
      <c r="D137" s="7">
        <v>0</v>
      </c>
      <c r="E137" s="7">
        <v>0</v>
      </c>
      <c r="F137" s="7">
        <v>0</v>
      </c>
      <c r="G137" s="7">
        <v>0</v>
      </c>
      <c r="H137" s="7">
        <v>0</v>
      </c>
      <c r="I137" s="19">
        <v>2280000</v>
      </c>
      <c r="J137" s="7">
        <v>0</v>
      </c>
      <c r="K137" s="7">
        <v>0</v>
      </c>
      <c r="L137" s="7">
        <v>300000</v>
      </c>
      <c r="M137" s="7">
        <v>-300000</v>
      </c>
      <c r="N137" s="7">
        <v>0</v>
      </c>
      <c r="O137" s="8">
        <v>0.13157894736842105</v>
      </c>
      <c r="P137" s="7">
        <v>0</v>
      </c>
      <c r="Q137" s="8">
        <v>0</v>
      </c>
    </row>
    <row r="138" spans="1:17" s="13" customFormat="1" ht="39.6" x14ac:dyDescent="0.3">
      <c r="A138" s="15" t="s">
        <v>163</v>
      </c>
      <c r="B138" s="16" t="s">
        <v>164</v>
      </c>
      <c r="C138" s="16" t="s">
        <v>4</v>
      </c>
      <c r="D138" s="7">
        <v>0</v>
      </c>
      <c r="E138" s="7">
        <v>0</v>
      </c>
      <c r="F138" s="7">
        <v>0</v>
      </c>
      <c r="G138" s="7">
        <v>0</v>
      </c>
      <c r="H138" s="7">
        <v>0</v>
      </c>
      <c r="I138" s="20">
        <v>1303204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8">
        <v>0</v>
      </c>
      <c r="P138" s="7">
        <v>0</v>
      </c>
      <c r="Q138" s="8">
        <v>0</v>
      </c>
    </row>
    <row r="139" spans="1:17" ht="39.6" outlineLevel="1" x14ac:dyDescent="0.3">
      <c r="A139" s="11" t="s">
        <v>165</v>
      </c>
      <c r="B139" s="6" t="s">
        <v>166</v>
      </c>
      <c r="C139" s="6" t="s">
        <v>4</v>
      </c>
      <c r="D139" s="7">
        <v>0</v>
      </c>
      <c r="E139" s="7">
        <v>0</v>
      </c>
      <c r="F139" s="7">
        <v>0</v>
      </c>
      <c r="G139" s="7">
        <v>0</v>
      </c>
      <c r="H139" s="7">
        <v>0</v>
      </c>
      <c r="I139" s="19">
        <v>1303204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8">
        <v>0</v>
      </c>
      <c r="P139" s="7">
        <v>0</v>
      </c>
      <c r="Q139" s="8">
        <v>0</v>
      </c>
    </row>
    <row r="140" spans="1:17" ht="26.4" outlineLevel="2" x14ac:dyDescent="0.3">
      <c r="A140" s="11" t="s">
        <v>167</v>
      </c>
      <c r="B140" s="6" t="s">
        <v>168</v>
      </c>
      <c r="C140" s="6" t="s">
        <v>4</v>
      </c>
      <c r="D140" s="7">
        <v>0</v>
      </c>
      <c r="E140" s="7">
        <v>0</v>
      </c>
      <c r="F140" s="7">
        <v>0</v>
      </c>
      <c r="G140" s="7">
        <v>0</v>
      </c>
      <c r="H140" s="7">
        <v>0</v>
      </c>
      <c r="I140" s="19">
        <v>1303204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8">
        <v>0</v>
      </c>
      <c r="P140" s="7">
        <v>0</v>
      </c>
      <c r="Q140" s="8">
        <v>0</v>
      </c>
    </row>
    <row r="141" spans="1:17" outlineLevel="3" x14ac:dyDescent="0.3">
      <c r="A141" s="11" t="s">
        <v>169</v>
      </c>
      <c r="B141" s="6" t="s">
        <v>170</v>
      </c>
      <c r="C141" s="6" t="s">
        <v>4</v>
      </c>
      <c r="D141" s="7">
        <v>0</v>
      </c>
      <c r="E141" s="7">
        <v>0</v>
      </c>
      <c r="F141" s="7">
        <v>0</v>
      </c>
      <c r="G141" s="7">
        <v>0</v>
      </c>
      <c r="H141" s="7">
        <v>0</v>
      </c>
      <c r="I141" s="19">
        <v>1303204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8">
        <v>0</v>
      </c>
      <c r="P141" s="7">
        <v>0</v>
      </c>
      <c r="Q141" s="8">
        <v>0</v>
      </c>
    </row>
    <row r="142" spans="1:17" ht="26.4" outlineLevel="4" x14ac:dyDescent="0.3">
      <c r="A142" s="11" t="s">
        <v>14</v>
      </c>
      <c r="B142" s="6" t="s">
        <v>170</v>
      </c>
      <c r="C142" s="6" t="s">
        <v>15</v>
      </c>
      <c r="D142" s="7">
        <v>0</v>
      </c>
      <c r="E142" s="7">
        <v>0</v>
      </c>
      <c r="F142" s="7">
        <v>0</v>
      </c>
      <c r="G142" s="7">
        <v>0</v>
      </c>
      <c r="H142" s="7">
        <v>0</v>
      </c>
      <c r="I142" s="19">
        <v>1303204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8">
        <v>0</v>
      </c>
      <c r="P142" s="7">
        <v>0</v>
      </c>
      <c r="Q142" s="8">
        <v>0</v>
      </c>
    </row>
    <row r="143" spans="1:17" ht="26.4" outlineLevel="5" x14ac:dyDescent="0.3">
      <c r="A143" s="11" t="s">
        <v>16</v>
      </c>
      <c r="B143" s="6" t="s">
        <v>170</v>
      </c>
      <c r="C143" s="6" t="s">
        <v>17</v>
      </c>
      <c r="D143" s="7">
        <v>0</v>
      </c>
      <c r="E143" s="7">
        <v>0</v>
      </c>
      <c r="F143" s="7">
        <v>0</v>
      </c>
      <c r="G143" s="7">
        <v>0</v>
      </c>
      <c r="H143" s="7">
        <v>0</v>
      </c>
      <c r="I143" s="19">
        <v>1303204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8">
        <v>0</v>
      </c>
      <c r="P143" s="7">
        <v>0</v>
      </c>
      <c r="Q143" s="8">
        <v>0</v>
      </c>
    </row>
    <row r="144" spans="1:17" s="13" customFormat="1" ht="39.6" x14ac:dyDescent="0.3">
      <c r="A144" s="15" t="s">
        <v>171</v>
      </c>
      <c r="B144" s="16" t="s">
        <v>172</v>
      </c>
      <c r="C144" s="16" t="s">
        <v>4</v>
      </c>
      <c r="D144" s="7">
        <v>0</v>
      </c>
      <c r="E144" s="7">
        <v>0</v>
      </c>
      <c r="F144" s="7">
        <v>0</v>
      </c>
      <c r="G144" s="7">
        <v>0</v>
      </c>
      <c r="H144" s="7">
        <v>0</v>
      </c>
      <c r="I144" s="18">
        <f>I145+I152+I156</f>
        <v>2639913</v>
      </c>
      <c r="J144" s="7">
        <v>0</v>
      </c>
      <c r="K144" s="7">
        <v>0</v>
      </c>
      <c r="L144" s="7">
        <v>4203748.41</v>
      </c>
      <c r="M144" s="7">
        <v>-4203748.41</v>
      </c>
      <c r="N144" s="7">
        <v>0</v>
      </c>
      <c r="O144" s="8">
        <v>0.31153213543066177</v>
      </c>
      <c r="P144" s="7">
        <v>0</v>
      </c>
      <c r="Q144" s="8">
        <v>0</v>
      </c>
    </row>
    <row r="145" spans="1:17" ht="39.6" outlineLevel="2" x14ac:dyDescent="0.3">
      <c r="A145" s="11" t="s">
        <v>173</v>
      </c>
      <c r="B145" s="6" t="s">
        <v>174</v>
      </c>
      <c r="C145" s="6" t="s">
        <v>4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19">
        <f>I146+I149</f>
        <v>511873</v>
      </c>
      <c r="J145" s="7">
        <v>0</v>
      </c>
      <c r="K145" s="7">
        <v>0</v>
      </c>
      <c r="L145" s="7">
        <v>3137535.41</v>
      </c>
      <c r="M145" s="7">
        <v>-3137535.41</v>
      </c>
      <c r="N145" s="7">
        <v>0</v>
      </c>
      <c r="O145" s="8">
        <v>0.34429751644406736</v>
      </c>
      <c r="P145" s="7">
        <v>0</v>
      </c>
      <c r="Q145" s="8">
        <v>0</v>
      </c>
    </row>
    <row r="146" spans="1:17" outlineLevel="3" x14ac:dyDescent="0.3">
      <c r="A146" s="11" t="s">
        <v>8</v>
      </c>
      <c r="B146" s="6" t="s">
        <v>175</v>
      </c>
      <c r="C146" s="6" t="s">
        <v>4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19">
        <v>11873</v>
      </c>
      <c r="J146" s="7">
        <v>0</v>
      </c>
      <c r="K146" s="7">
        <v>0</v>
      </c>
      <c r="L146" s="7">
        <v>2896335.41</v>
      </c>
      <c r="M146" s="7">
        <v>-2896335.41</v>
      </c>
      <c r="N146" s="7">
        <v>0</v>
      </c>
      <c r="O146" s="8">
        <v>0.3286487112414459</v>
      </c>
      <c r="P146" s="7">
        <v>0</v>
      </c>
      <c r="Q146" s="8">
        <v>0</v>
      </c>
    </row>
    <row r="147" spans="1:17" ht="66" outlineLevel="4" x14ac:dyDescent="0.3">
      <c r="A147" s="11" t="s">
        <v>10</v>
      </c>
      <c r="B147" s="6" t="s">
        <v>175</v>
      </c>
      <c r="C147" s="6" t="s">
        <v>11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19">
        <v>11873</v>
      </c>
      <c r="J147" s="7">
        <v>0</v>
      </c>
      <c r="K147" s="7">
        <v>0</v>
      </c>
      <c r="L147" s="7">
        <v>2711982.96</v>
      </c>
      <c r="M147" s="7">
        <v>-2711982.96</v>
      </c>
      <c r="N147" s="7">
        <v>0</v>
      </c>
      <c r="O147" s="8">
        <v>0.34128679521380018</v>
      </c>
      <c r="P147" s="7">
        <v>0</v>
      </c>
      <c r="Q147" s="8">
        <v>0</v>
      </c>
    </row>
    <row r="148" spans="1:17" ht="26.4" outlineLevel="5" x14ac:dyDescent="0.3">
      <c r="A148" s="11" t="s">
        <v>12</v>
      </c>
      <c r="B148" s="6" t="s">
        <v>175</v>
      </c>
      <c r="C148" s="6" t="s">
        <v>13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19">
        <v>11873</v>
      </c>
      <c r="J148" s="7">
        <v>0</v>
      </c>
      <c r="K148" s="7">
        <v>0</v>
      </c>
      <c r="L148" s="7">
        <v>2711982.96</v>
      </c>
      <c r="M148" s="7">
        <v>-2711982.96</v>
      </c>
      <c r="N148" s="7">
        <v>0</v>
      </c>
      <c r="O148" s="8">
        <v>0.34128679521380018</v>
      </c>
      <c r="P148" s="7">
        <v>0</v>
      </c>
      <c r="Q148" s="8">
        <v>0</v>
      </c>
    </row>
    <row r="149" spans="1:17" outlineLevel="3" x14ac:dyDescent="0.3">
      <c r="A149" s="11" t="s">
        <v>176</v>
      </c>
      <c r="B149" s="6" t="s">
        <v>177</v>
      </c>
      <c r="C149" s="6" t="s">
        <v>4</v>
      </c>
      <c r="D149" s="7">
        <v>0</v>
      </c>
      <c r="E149" s="7">
        <v>0</v>
      </c>
      <c r="F149" s="7">
        <v>0</v>
      </c>
      <c r="G149" s="7">
        <v>0</v>
      </c>
      <c r="H149" s="7">
        <v>0</v>
      </c>
      <c r="I149" s="19">
        <v>500000</v>
      </c>
      <c r="J149" s="7">
        <v>0</v>
      </c>
      <c r="K149" s="7">
        <v>0</v>
      </c>
      <c r="L149" s="7">
        <v>241200</v>
      </c>
      <c r="M149" s="7">
        <v>-241200</v>
      </c>
      <c r="N149" s="7">
        <v>0</v>
      </c>
      <c r="O149" s="8">
        <v>0.80400000000000005</v>
      </c>
      <c r="P149" s="7">
        <v>0</v>
      </c>
      <c r="Q149" s="8">
        <v>0</v>
      </c>
    </row>
    <row r="150" spans="1:17" outlineLevel="4" x14ac:dyDescent="0.3">
      <c r="A150" s="11" t="s">
        <v>22</v>
      </c>
      <c r="B150" s="6" t="s">
        <v>177</v>
      </c>
      <c r="C150" s="6" t="s">
        <v>23</v>
      </c>
      <c r="D150" s="7">
        <v>0</v>
      </c>
      <c r="E150" s="7">
        <v>0</v>
      </c>
      <c r="F150" s="7">
        <v>0</v>
      </c>
      <c r="G150" s="7">
        <v>0</v>
      </c>
      <c r="H150" s="7">
        <v>0</v>
      </c>
      <c r="I150" s="19">
        <v>500000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8">
        <v>0</v>
      </c>
      <c r="P150" s="7">
        <v>0</v>
      </c>
      <c r="Q150" s="8">
        <v>0</v>
      </c>
    </row>
    <row r="151" spans="1:17" outlineLevel="5" x14ac:dyDescent="0.3">
      <c r="A151" s="11" t="s">
        <v>178</v>
      </c>
      <c r="B151" s="6" t="s">
        <v>177</v>
      </c>
      <c r="C151" s="6" t="s">
        <v>179</v>
      </c>
      <c r="D151" s="7">
        <v>0</v>
      </c>
      <c r="E151" s="7">
        <v>0</v>
      </c>
      <c r="F151" s="7">
        <v>0</v>
      </c>
      <c r="G151" s="7">
        <v>0</v>
      </c>
      <c r="H151" s="7">
        <v>0</v>
      </c>
      <c r="I151" s="19">
        <v>500000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8">
        <v>0</v>
      </c>
      <c r="P151" s="7">
        <v>0</v>
      </c>
      <c r="Q151" s="8">
        <v>0</v>
      </c>
    </row>
    <row r="152" spans="1:17" ht="39.6" outlineLevel="2" x14ac:dyDescent="0.3">
      <c r="A152" s="11" t="s">
        <v>180</v>
      </c>
      <c r="B152" s="6" t="s">
        <v>181</v>
      </c>
      <c r="C152" s="6" t="s">
        <v>4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19">
        <v>1328040</v>
      </c>
      <c r="J152" s="7">
        <v>0</v>
      </c>
      <c r="K152" s="7">
        <v>0</v>
      </c>
      <c r="L152" s="7">
        <v>442680</v>
      </c>
      <c r="M152" s="7">
        <v>-442680</v>
      </c>
      <c r="N152" s="7">
        <v>0</v>
      </c>
      <c r="O152" s="8">
        <v>0.33333333333333331</v>
      </c>
      <c r="P152" s="7">
        <v>0</v>
      </c>
      <c r="Q152" s="8">
        <v>0</v>
      </c>
    </row>
    <row r="153" spans="1:17" ht="39.6" outlineLevel="3" x14ac:dyDescent="0.3">
      <c r="A153" s="11" t="s">
        <v>182</v>
      </c>
      <c r="B153" s="6" t="s">
        <v>183</v>
      </c>
      <c r="C153" s="6" t="s">
        <v>4</v>
      </c>
      <c r="D153" s="7">
        <v>0</v>
      </c>
      <c r="E153" s="7">
        <v>0</v>
      </c>
      <c r="F153" s="7">
        <v>0</v>
      </c>
      <c r="G153" s="7">
        <v>0</v>
      </c>
      <c r="H153" s="7">
        <v>0</v>
      </c>
      <c r="I153" s="19">
        <v>1328040</v>
      </c>
      <c r="J153" s="7">
        <v>0</v>
      </c>
      <c r="K153" s="7">
        <v>0</v>
      </c>
      <c r="L153" s="7">
        <v>442680</v>
      </c>
      <c r="M153" s="7">
        <v>-442680</v>
      </c>
      <c r="N153" s="7">
        <v>0</v>
      </c>
      <c r="O153" s="8">
        <v>0.33333333333333331</v>
      </c>
      <c r="P153" s="7">
        <v>0</v>
      </c>
      <c r="Q153" s="8">
        <v>0</v>
      </c>
    </row>
    <row r="154" spans="1:17" ht="66" outlineLevel="4" x14ac:dyDescent="0.3">
      <c r="A154" s="11" t="s">
        <v>10</v>
      </c>
      <c r="B154" s="6" t="s">
        <v>183</v>
      </c>
      <c r="C154" s="6" t="s">
        <v>11</v>
      </c>
      <c r="D154" s="7">
        <v>0</v>
      </c>
      <c r="E154" s="7">
        <v>0</v>
      </c>
      <c r="F154" s="7">
        <v>0</v>
      </c>
      <c r="G154" s="7">
        <v>0</v>
      </c>
      <c r="H154" s="7">
        <v>0</v>
      </c>
      <c r="I154" s="19">
        <v>1328040</v>
      </c>
      <c r="J154" s="7">
        <v>0</v>
      </c>
      <c r="K154" s="7">
        <v>0</v>
      </c>
      <c r="L154" s="7">
        <v>442680</v>
      </c>
      <c r="M154" s="7">
        <v>-442680</v>
      </c>
      <c r="N154" s="7">
        <v>0</v>
      </c>
      <c r="O154" s="8">
        <v>0.33333333333333331</v>
      </c>
      <c r="P154" s="7">
        <v>0</v>
      </c>
      <c r="Q154" s="8">
        <v>0</v>
      </c>
    </row>
    <row r="155" spans="1:17" ht="26.4" outlineLevel="5" x14ac:dyDescent="0.3">
      <c r="A155" s="11" t="s">
        <v>12</v>
      </c>
      <c r="B155" s="6" t="s">
        <v>183</v>
      </c>
      <c r="C155" s="6" t="s">
        <v>13</v>
      </c>
      <c r="D155" s="7">
        <v>0</v>
      </c>
      <c r="E155" s="7">
        <v>0</v>
      </c>
      <c r="F155" s="7">
        <v>0</v>
      </c>
      <c r="G155" s="7">
        <v>0</v>
      </c>
      <c r="H155" s="7">
        <v>0</v>
      </c>
      <c r="I155" s="19">
        <v>1328040</v>
      </c>
      <c r="J155" s="7">
        <v>0</v>
      </c>
      <c r="K155" s="7">
        <v>0</v>
      </c>
      <c r="L155" s="7">
        <v>442680</v>
      </c>
      <c r="M155" s="7">
        <v>-442680</v>
      </c>
      <c r="N155" s="7">
        <v>0</v>
      </c>
      <c r="O155" s="8">
        <v>0.33333333333333331</v>
      </c>
      <c r="P155" s="7">
        <v>0</v>
      </c>
      <c r="Q155" s="8">
        <v>0</v>
      </c>
    </row>
    <row r="156" spans="1:17" ht="26.4" outlineLevel="2" x14ac:dyDescent="0.3">
      <c r="A156" s="11" t="s">
        <v>184</v>
      </c>
      <c r="B156" s="6" t="s">
        <v>185</v>
      </c>
      <c r="C156" s="6" t="s">
        <v>4</v>
      </c>
      <c r="D156" s="7">
        <v>0</v>
      </c>
      <c r="E156" s="7">
        <v>0</v>
      </c>
      <c r="F156" s="7">
        <v>0</v>
      </c>
      <c r="G156" s="7">
        <v>0</v>
      </c>
      <c r="H156" s="7">
        <v>0</v>
      </c>
      <c r="I156" s="19">
        <v>800000</v>
      </c>
      <c r="J156" s="7">
        <v>0</v>
      </c>
      <c r="K156" s="7">
        <v>0</v>
      </c>
      <c r="L156" s="7">
        <v>623533</v>
      </c>
      <c r="M156" s="7">
        <v>-623533</v>
      </c>
      <c r="N156" s="7">
        <v>0</v>
      </c>
      <c r="O156" s="8">
        <v>0.20424375958277544</v>
      </c>
      <c r="P156" s="7">
        <v>0</v>
      </c>
      <c r="Q156" s="8">
        <v>0</v>
      </c>
    </row>
    <row r="157" spans="1:17" ht="52.8" outlineLevel="3" x14ac:dyDescent="0.3">
      <c r="A157" s="11" t="s">
        <v>186</v>
      </c>
      <c r="B157" s="6" t="s">
        <v>187</v>
      </c>
      <c r="C157" s="6" t="s">
        <v>4</v>
      </c>
      <c r="D157" s="7">
        <v>0</v>
      </c>
      <c r="E157" s="7">
        <v>0</v>
      </c>
      <c r="F157" s="7">
        <v>0</v>
      </c>
      <c r="G157" s="7">
        <v>0</v>
      </c>
      <c r="H157" s="7">
        <v>0</v>
      </c>
      <c r="I157" s="19">
        <v>800000</v>
      </c>
      <c r="J157" s="7">
        <v>0</v>
      </c>
      <c r="K157" s="7">
        <v>0</v>
      </c>
      <c r="L157" s="7">
        <v>623533</v>
      </c>
      <c r="M157" s="7">
        <v>-623533</v>
      </c>
      <c r="N157" s="7">
        <v>0</v>
      </c>
      <c r="O157" s="8">
        <v>0.20424375958277544</v>
      </c>
      <c r="P157" s="7">
        <v>0</v>
      </c>
      <c r="Q157" s="8">
        <v>0</v>
      </c>
    </row>
    <row r="158" spans="1:17" outlineLevel="4" x14ac:dyDescent="0.3">
      <c r="A158" s="11" t="s">
        <v>22</v>
      </c>
      <c r="B158" s="6" t="s">
        <v>187</v>
      </c>
      <c r="C158" s="6" t="s">
        <v>23</v>
      </c>
      <c r="D158" s="7">
        <v>0</v>
      </c>
      <c r="E158" s="7">
        <v>0</v>
      </c>
      <c r="F158" s="7">
        <v>0</v>
      </c>
      <c r="G158" s="7">
        <v>0</v>
      </c>
      <c r="H158" s="7">
        <v>0</v>
      </c>
      <c r="I158" s="19">
        <v>800000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8">
        <v>0</v>
      </c>
      <c r="P158" s="7">
        <v>0</v>
      </c>
      <c r="Q158" s="8">
        <v>0</v>
      </c>
    </row>
    <row r="159" spans="1:17" outlineLevel="5" x14ac:dyDescent="0.3">
      <c r="A159" s="11" t="s">
        <v>178</v>
      </c>
      <c r="B159" s="6" t="s">
        <v>187</v>
      </c>
      <c r="C159" s="6" t="s">
        <v>179</v>
      </c>
      <c r="D159" s="7">
        <v>0</v>
      </c>
      <c r="E159" s="7">
        <v>0</v>
      </c>
      <c r="F159" s="7">
        <v>0</v>
      </c>
      <c r="G159" s="7">
        <v>0</v>
      </c>
      <c r="H159" s="7">
        <v>0</v>
      </c>
      <c r="I159" s="19">
        <v>800000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8">
        <v>0</v>
      </c>
      <c r="P159" s="7">
        <v>0</v>
      </c>
      <c r="Q159" s="8">
        <v>0</v>
      </c>
    </row>
    <row r="160" spans="1:17" ht="26.4" x14ac:dyDescent="0.3">
      <c r="A160" s="11" t="s">
        <v>188</v>
      </c>
      <c r="B160" s="6" t="s">
        <v>189</v>
      </c>
      <c r="C160" s="6" t="s">
        <v>4</v>
      </c>
      <c r="D160" s="7">
        <v>0</v>
      </c>
      <c r="E160" s="7">
        <v>0</v>
      </c>
      <c r="F160" s="7">
        <v>0</v>
      </c>
      <c r="G160" s="7">
        <v>0</v>
      </c>
      <c r="H160" s="7">
        <v>0</v>
      </c>
      <c r="I160" s="19">
        <v>11449</v>
      </c>
      <c r="J160" s="7">
        <v>0</v>
      </c>
      <c r="K160" s="7">
        <v>0</v>
      </c>
      <c r="L160" s="7">
        <v>199010.57</v>
      </c>
      <c r="M160" s="7">
        <v>-199010.57</v>
      </c>
      <c r="N160" s="7">
        <v>0</v>
      </c>
      <c r="O160" s="8">
        <v>0.38449759073854395</v>
      </c>
      <c r="P160" s="7">
        <v>0</v>
      </c>
      <c r="Q160" s="8">
        <v>0</v>
      </c>
    </row>
    <row r="161" spans="1:17" outlineLevel="3" x14ac:dyDescent="0.3">
      <c r="A161" s="11" t="s">
        <v>8</v>
      </c>
      <c r="B161" s="6" t="s">
        <v>190</v>
      </c>
      <c r="C161" s="6" t="s">
        <v>4</v>
      </c>
      <c r="D161" s="7">
        <v>0</v>
      </c>
      <c r="E161" s="7">
        <v>0</v>
      </c>
      <c r="F161" s="7">
        <v>0</v>
      </c>
      <c r="G161" s="7">
        <v>0</v>
      </c>
      <c r="H161" s="7">
        <v>0</v>
      </c>
      <c r="I161" s="19">
        <v>11449</v>
      </c>
      <c r="J161" s="7">
        <v>0</v>
      </c>
      <c r="K161" s="7">
        <v>0</v>
      </c>
      <c r="L161" s="7">
        <v>199010.57</v>
      </c>
      <c r="M161" s="7">
        <v>-199010.57</v>
      </c>
      <c r="N161" s="7">
        <v>0</v>
      </c>
      <c r="O161" s="8">
        <v>0.38449759073854395</v>
      </c>
      <c r="P161" s="7">
        <v>0</v>
      </c>
      <c r="Q161" s="8">
        <v>0</v>
      </c>
    </row>
    <row r="162" spans="1:17" ht="66" outlineLevel="4" x14ac:dyDescent="0.3">
      <c r="A162" s="11" t="s">
        <v>10</v>
      </c>
      <c r="B162" s="6" t="s">
        <v>190</v>
      </c>
      <c r="C162" s="6" t="s">
        <v>11</v>
      </c>
      <c r="D162" s="7">
        <v>0</v>
      </c>
      <c r="E162" s="7">
        <v>0</v>
      </c>
      <c r="F162" s="7">
        <v>0</v>
      </c>
      <c r="G162" s="7">
        <v>0</v>
      </c>
      <c r="H162" s="7">
        <v>0</v>
      </c>
      <c r="I162" s="19">
        <v>11449</v>
      </c>
      <c r="J162" s="7">
        <v>0</v>
      </c>
      <c r="K162" s="7">
        <v>0</v>
      </c>
      <c r="L162" s="7">
        <v>193210.57</v>
      </c>
      <c r="M162" s="7">
        <v>-193210.57</v>
      </c>
      <c r="N162" s="7">
        <v>0</v>
      </c>
      <c r="O162" s="8">
        <v>0.40036505410434614</v>
      </c>
      <c r="P162" s="7">
        <v>0</v>
      </c>
      <c r="Q162" s="8">
        <v>0</v>
      </c>
    </row>
    <row r="163" spans="1:17" ht="26.4" outlineLevel="5" x14ac:dyDescent="0.3">
      <c r="A163" s="11" t="s">
        <v>12</v>
      </c>
      <c r="B163" s="6" t="s">
        <v>190</v>
      </c>
      <c r="C163" s="6" t="s">
        <v>13</v>
      </c>
      <c r="D163" s="7">
        <v>0</v>
      </c>
      <c r="E163" s="7">
        <v>0</v>
      </c>
      <c r="F163" s="7">
        <v>0</v>
      </c>
      <c r="G163" s="7">
        <v>0</v>
      </c>
      <c r="H163" s="7">
        <v>0</v>
      </c>
      <c r="I163" s="19">
        <v>11449</v>
      </c>
      <c r="J163" s="7">
        <v>0</v>
      </c>
      <c r="K163" s="7">
        <v>0</v>
      </c>
      <c r="L163" s="7">
        <v>193210.57</v>
      </c>
      <c r="M163" s="7">
        <v>-193210.57</v>
      </c>
      <c r="N163" s="7">
        <v>0</v>
      </c>
      <c r="O163" s="8">
        <v>0.40036505410434614</v>
      </c>
      <c r="P163" s="7">
        <v>0</v>
      </c>
      <c r="Q163" s="8">
        <v>0</v>
      </c>
    </row>
    <row r="164" spans="1:17" x14ac:dyDescent="0.3">
      <c r="A164" s="11" t="s">
        <v>191</v>
      </c>
      <c r="B164" s="6" t="s">
        <v>192</v>
      </c>
      <c r="C164" s="6" t="s">
        <v>4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19">
        <v>6772480.7300000004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8">
        <v>0</v>
      </c>
      <c r="P164" s="7">
        <v>0</v>
      </c>
      <c r="Q164" s="8">
        <v>0</v>
      </c>
    </row>
    <row r="165" spans="1:17" ht="66" outlineLevel="3" x14ac:dyDescent="0.3">
      <c r="A165" s="11" t="s">
        <v>193</v>
      </c>
      <c r="B165" s="6" t="s">
        <v>194</v>
      </c>
      <c r="C165" s="6" t="s">
        <v>4</v>
      </c>
      <c r="D165" s="7">
        <v>0</v>
      </c>
      <c r="E165" s="7">
        <v>0</v>
      </c>
      <c r="F165" s="7">
        <v>0</v>
      </c>
      <c r="G165" s="7">
        <v>0</v>
      </c>
      <c r="H165" s="7">
        <v>0</v>
      </c>
      <c r="I165" s="19">
        <v>6772480.7300000004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8">
        <v>0</v>
      </c>
      <c r="P165" s="7">
        <v>0</v>
      </c>
      <c r="Q165" s="8">
        <v>0</v>
      </c>
    </row>
    <row r="166" spans="1:17" outlineLevel="4" x14ac:dyDescent="0.3">
      <c r="A166" s="11" t="s">
        <v>125</v>
      </c>
      <c r="B166" s="6" t="s">
        <v>194</v>
      </c>
      <c r="C166" s="6" t="s">
        <v>126</v>
      </c>
      <c r="D166" s="7">
        <v>0</v>
      </c>
      <c r="E166" s="7">
        <v>0</v>
      </c>
      <c r="F166" s="7">
        <v>0</v>
      </c>
      <c r="G166" s="7">
        <v>0</v>
      </c>
      <c r="H166" s="7">
        <v>0</v>
      </c>
      <c r="I166" s="19">
        <v>6772480.7300000004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8">
        <v>0</v>
      </c>
      <c r="P166" s="7">
        <v>0</v>
      </c>
      <c r="Q166" s="8">
        <v>0</v>
      </c>
    </row>
    <row r="167" spans="1:17" outlineLevel="5" x14ac:dyDescent="0.3">
      <c r="A167" s="11" t="s">
        <v>127</v>
      </c>
      <c r="B167" s="6" t="s">
        <v>194</v>
      </c>
      <c r="C167" s="6" t="s">
        <v>128</v>
      </c>
      <c r="D167" s="7">
        <v>0</v>
      </c>
      <c r="E167" s="7">
        <v>0</v>
      </c>
      <c r="F167" s="7">
        <v>0</v>
      </c>
      <c r="G167" s="7">
        <v>0</v>
      </c>
      <c r="H167" s="7">
        <v>0</v>
      </c>
      <c r="I167" s="19">
        <v>6772480.7300000004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8">
        <v>0</v>
      </c>
      <c r="P167" s="7">
        <v>0</v>
      </c>
      <c r="Q167" s="8">
        <v>0</v>
      </c>
    </row>
    <row r="168" spans="1:17" ht="16.5" customHeight="1" x14ac:dyDescent="0.3">
      <c r="A168" s="27" t="s">
        <v>195</v>
      </c>
      <c r="B168" s="27"/>
      <c r="C168" s="27"/>
      <c r="D168" s="9">
        <v>0</v>
      </c>
      <c r="E168" s="9">
        <v>0</v>
      </c>
      <c r="F168" s="9">
        <v>0</v>
      </c>
      <c r="G168" s="9">
        <v>0</v>
      </c>
      <c r="H168" s="9">
        <v>0</v>
      </c>
      <c r="I168" s="21">
        <f>I8+I38+I51+I56+I85+I90+I106+I111+I119+I127+I132+I138+I144+I160+I164</f>
        <v>26379048.870000001</v>
      </c>
      <c r="J168" s="9">
        <v>0</v>
      </c>
      <c r="K168" s="9">
        <v>0</v>
      </c>
      <c r="L168" s="9">
        <v>104432806.62</v>
      </c>
      <c r="M168" s="9">
        <v>-104432806.62</v>
      </c>
      <c r="N168" s="9">
        <v>0</v>
      </c>
      <c r="O168" s="10">
        <v>0.31359104687814365</v>
      </c>
      <c r="P168" s="9">
        <v>0</v>
      </c>
      <c r="Q168" s="10">
        <v>0</v>
      </c>
    </row>
  </sheetData>
  <mergeCells count="21">
    <mergeCell ref="P6:P7"/>
    <mergeCell ref="Q6:Q7"/>
    <mergeCell ref="N6:N7"/>
    <mergeCell ref="O6:O7"/>
    <mergeCell ref="A168:C168"/>
    <mergeCell ref="J6:J7"/>
    <mergeCell ref="K6:K7"/>
    <mergeCell ref="M6:M7"/>
    <mergeCell ref="D6:D7"/>
    <mergeCell ref="E6:E7"/>
    <mergeCell ref="F6:F7"/>
    <mergeCell ref="G6:G7"/>
    <mergeCell ref="I6:I7"/>
    <mergeCell ref="A6:A7"/>
    <mergeCell ref="B6:B7"/>
    <mergeCell ref="C6:C7"/>
    <mergeCell ref="A1:I1"/>
    <mergeCell ref="A2:I2"/>
    <mergeCell ref="A3:P3"/>
    <mergeCell ref="A4:P4"/>
    <mergeCell ref="A5:Q5"/>
  </mergeCells>
  <pageMargins left="0.59055118110236227" right="0.59055118110236227" top="0.59055118110236227" bottom="0.59055118110236227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0.05.2025&lt;/string&gt;&#10;  &lt;/DateInfo&gt;&#10;  &lt;Code&gt;SQUERY_ANAL_ISP_BUDG&lt;/Code&gt;&#10;  &lt;ObjectCode&gt;SQUERY_ANAL_ISP_BUDG&lt;/ObjectCode&gt;&#10;  &lt;DocName&gt;Вариант (новый от 24.04.2017 09_31_32)(Аналитический отчет по исполнению бюджета с произвольной группировкой)&lt;/DocName&gt;&#10;  &lt;VariantName&gt;Вариант (новый от 24.04.2017 09:31:32)&lt;/VariantName&gt;&#10;  &lt;VariantLink&gt;58460587&lt;/VariantLink&gt;&#10;  &lt;ReportCode&gt;9B5DB4E2395C480D9D6CA9CA0B288F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EF31749-DC7B-48C9-9794-FE93B2646E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DUMINICHI37\User37</dc:creator>
  <cp:lastModifiedBy>User37</cp:lastModifiedBy>
  <cp:lastPrinted>2025-05-20T11:37:40Z</cp:lastPrinted>
  <dcterms:created xsi:type="dcterms:W3CDTF">2025-05-20T10:47:29Z</dcterms:created>
  <dcterms:modified xsi:type="dcterms:W3CDTF">2025-06-06T07:21:09Z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24.04.2017 09_31_32)(Аналитический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24.04.2017 09_31_32)(4).xlsx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24.1.1241.1188622321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bks_2025_mo</vt:lpwstr>
  </property>
  <property fmtid="{D5CDD505-2E9C-101B-9397-08002B2CF9AE}" pid="9" name="Пользователь">
    <vt:lpwstr>user_5_12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