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3256" windowHeight="1317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4525"/>
</workbook>
</file>

<file path=xl/calcChain.xml><?xml version="1.0" encoding="utf-8"?>
<calcChain xmlns="http://schemas.openxmlformats.org/spreadsheetml/2006/main">
  <c r="F215" i="2" l="1"/>
  <c r="F214" i="2" s="1"/>
  <c r="F130" i="2"/>
  <c r="F129" i="2" s="1"/>
  <c r="F196" i="2"/>
  <c r="F195" i="2" s="1"/>
  <c r="F194" i="2" s="1"/>
  <c r="F186" i="2" s="1"/>
  <c r="F174" i="2"/>
  <c r="F173" i="2" s="1"/>
  <c r="F172" i="2" s="1"/>
  <c r="F171" i="2" s="1"/>
  <c r="F150" i="2"/>
  <c r="F146" i="2" s="1"/>
  <c r="F145" i="2" s="1"/>
  <c r="F144" i="2" s="1"/>
  <c r="F143" i="2" s="1"/>
  <c r="F110" i="2"/>
  <c r="F88" i="2"/>
  <c r="F87" i="2" s="1"/>
  <c r="F98" i="2"/>
  <c r="F71" i="2"/>
  <c r="F70" i="2" s="1"/>
  <c r="F56" i="2"/>
  <c r="F55" i="2" s="1"/>
  <c r="F54" i="2" s="1"/>
  <c r="F42" i="2"/>
  <c r="F35" i="2"/>
  <c r="F34" i="2" s="1"/>
  <c r="F33" i="2" s="1"/>
  <c r="F32" i="2" s="1"/>
  <c r="F10" i="2"/>
  <c r="F9" i="2" s="1"/>
  <c r="F142" i="2" l="1"/>
  <c r="F141" i="2" s="1"/>
  <c r="F86" i="2"/>
  <c r="F53" i="2"/>
  <c r="F8" i="2" l="1"/>
  <c r="F228" i="2" s="1"/>
</calcChain>
</file>

<file path=xl/sharedStrings.xml><?xml version="1.0" encoding="utf-8"?>
<sst xmlns="http://schemas.openxmlformats.org/spreadsheetml/2006/main" count="1119" uniqueCount="282">
  <si>
    <t>Единица измерения: руб.</t>
  </si>
  <si>
    <t>Наименование показателя</t>
  </si>
  <si>
    <t/>
  </si>
  <si>
    <t xml:space="preserve">    Администрация муниципального района "Думиничский район"</t>
  </si>
  <si>
    <t>001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</si>
  <si>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</si>
  <si>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</si>
  <si>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</si>
  <si>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</si>
  <si>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</si>
  <si>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</si>
  <si>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</si>
  <si>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</si>
  <si>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</si>
  <si>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      Центральный аппарат</t>
  </si>
  <si>
    <t>1500000400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</si>
  <si>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</si>
  <si>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</si>
  <si>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</si>
  <si>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</si>
  <si>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</si>
  <si>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</si>
  <si>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</si>
  <si>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</si>
  <si>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</si>
  <si>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</si>
  <si>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</si>
  <si>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</si>
  <si>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</si>
  <si>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</si>
  <si>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  Основное мероприятие "Стимулирование руководителей исполнительно-распорядительных органов муниципальных образований области"</t>
  </si>
  <si>
    <t>5101000000</t>
  </si>
  <si>
    <t xml:space="preserve">                Стимулирование руководителей исполнительно-распорядительных органов муниципальных образований области</t>
  </si>
  <si>
    <t>5101000530</t>
  </si>
  <si>
    <t xml:space="preserve">        Резервные фонды</t>
  </si>
  <si>
    <t>0111</t>
  </si>
  <si>
    <t xml:space="preserve">      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</si>
  <si>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</si>
  <si>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 xml:space="preserve">                Резервный фонд</t>
  </si>
  <si>
    <t>5100100600</t>
  </si>
  <si>
    <t xml:space="preserve">                    Резервные средства</t>
  </si>
  <si>
    <t>870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</si>
  <si>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</si>
  <si>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</si>
  <si>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</si>
  <si>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</si>
  <si>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</si>
  <si>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</si>
  <si>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</si>
  <si>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</si>
  <si>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Муниципальная программа МР "Думиничский район" "Развитие дорожного хозяйства муниципального района "Думиничский район"</t>
  </si>
  <si>
    <t>2400000000</t>
  </si>
  <si>
    <t xml:space="preserve">              Основное мероприятие ""Совершенствование и развитие сети автомобильных дорог общего пользования местного значения""</t>
  </si>
  <si>
    <t>2400100000</t>
  </si>
  <si>
    <t xml:space="preserve">                Содержание автомобильных дорог местного значения</t>
  </si>
  <si>
    <t>240019Д010</t>
  </si>
  <si>
    <t xml:space="preserve">                Ремонт автомобильных дорог местного значения</t>
  </si>
  <si>
    <t>240019Д020</t>
  </si>
  <si>
    <t xml:space="preserve">        Другие вопросы в области национальной экономики</t>
  </si>
  <si>
    <t>0412</t>
  </si>
  <si>
    <t xml:space="preserve">              Основное мероприятие "Развитие системы финансовой поддержки субъектов малого и среднего предпринимательства"</t>
  </si>
  <si>
    <t>1500400000</t>
  </si>
  <si>
    <t xml:space="preserve">                Организация и проведение мероприятий, связанных с поддержкой предпринимательства</t>
  </si>
  <si>
    <t>15004S6840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</si>
  <si>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</si>
  <si>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</si>
  <si>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</si>
  <si>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</si>
  <si>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  Основное мероприятие "Оформление технической документации на имущество"</t>
  </si>
  <si>
    <t>3800100000</t>
  </si>
  <si>
    <t xml:space="preserve">                Проведение комплексных кадастровых работ</t>
  </si>
  <si>
    <t>38001S6280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</si>
  <si>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</si>
  <si>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</si>
  <si>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</si>
  <si>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</si>
  <si>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</si>
  <si>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</si>
  <si>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  Основное мероприятие "Создание условий для комфортного проживания граждан в многоквартирных домах"</t>
  </si>
  <si>
    <t>0500200000</t>
  </si>
  <si>
    <t xml:space="preserve">                Проведение ремонта муниципального жилищного фонда</t>
  </si>
  <si>
    <t>0500282030</t>
  </si>
  <si>
    <t xml:space="preserve">                Проведение капитального ремонта общего имущества в многоквартирных жилых домах</t>
  </si>
  <si>
    <t>0500282031</t>
  </si>
  <si>
    <t xml:space="preserve">                Проведение капитального ремонта общего имущества в многоквартирных домах (Предоставление субсидии Фонду капитального ремонта многоквартирных домов Калужской области на финансовое обеспечение затрат, связанных с проведением капитального ремонта общего имущества в многоквартирных домах)</t>
  </si>
  <si>
    <t>0500282033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</si>
  <si>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</si>
  <si>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</si>
  <si>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</si>
  <si>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</si>
  <si>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  Основное мероприятие "Выполнение мероприятий по переселению граждан из аварийоного жилищного фонда"</t>
  </si>
  <si>
    <t>0500800000</t>
  </si>
  <si>
    <t xml:space="preserve">                Расходы на мероприятия по переселению граждан из аварийного жилищного фонда</t>
  </si>
  <si>
    <t>0500809603</t>
  </si>
  <si>
    <t xml:space="preserve">        Коммунальное хозяйство</t>
  </si>
  <si>
    <t>0502</t>
  </si>
  <si>
    <t xml:space="preserve">                Ремонт и содержание шахтных колодцев</t>
  </si>
  <si>
    <t>0500282050</t>
  </si>
  <si>
    <t xml:space="preserve">      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</si>
  <si>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</si>
  <si>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Другие вопросы в области жилищно-коммунального хозяйства</t>
  </si>
  <si>
    <t>0505</t>
  </si>
  <si>
    <t xml:space="preserve">      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</si>
  <si>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</si>
  <si>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                Расходы на выплаты персоналу казенных учреждений</t>
  </si>
  <si>
    <t>110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</si>
  <si>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</si>
  <si>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</si>
  <si>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</si>
  <si>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</si>
  <si>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</si>
  <si>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</si>
  <si>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    Муниципальная программа МР "Думиничский район" "Социальная поддержка граждан в муниципальном районе "Думиничский район"</t>
  </si>
  <si>
    <t xml:space="preserve">      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</si>
  <si>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</si>
  <si>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      Меры социальной поддержки граждан, поступивших на военную службу по контракту о прохождении военной службы</t>
  </si>
  <si>
    <t>0300103012</t>
  </si>
  <si>
    <t xml:space="preserve">                  Социальное обеспечение и иные выплаты населению</t>
  </si>
  <si>
    <t>300</t>
  </si>
  <si>
    <t xml:space="preserve">                    Публичные нормативные социальные выплаты гражданам</t>
  </si>
  <si>
    <t>310</t>
  </si>
  <si>
    <t xml:space="preserve">            Развитие мер социальной поддержки отдельных категорий граждан</t>
  </si>
  <si>
    <t>0310000000</t>
  </si>
  <si>
    <t xml:space="preserve">              Региональный проект "Многодетная семья"</t>
  </si>
  <si>
    <t>031Я200000</t>
  </si>
  <si>
    <t xml:space="preserve">    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</si>
  <si>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031Я204280</t>
  </si>
  <si>
    <t xml:space="preserve">        Охрана семьи и детства</t>
  </si>
  <si>
    <t>1004</t>
  </si>
  <si>
    <t xml:space="preserve">              Основное мероприятие "Обеспечение мер государственной поддержки молодых семей, нуждающихся в улучшении жилищных условий"</t>
  </si>
  <si>
    <t>0500900000</t>
  </si>
  <si>
    <t xml:space="preserve">                Реализация мероприятий по обеспечению жильем молодых семей</t>
  </si>
  <si>
    <t>05009L4970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</si>
  <si>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</si>
  <si>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</si>
  <si>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</si>
  <si>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</si>
  <si>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      Подпрограмма "Демографическое развитие и семейная политика Калужской области"</t>
  </si>
  <si>
    <t>4510000000</t>
  </si>
  <si>
    <t>451Я200000</t>
  </si>
  <si>
    <t xml:space="preserve">               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</si>
  <si>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451Я253130</t>
  </si>
  <si>
    <t xml:space="preserve">        Другие вопросы в области социальной политики</t>
  </si>
  <si>
    <t>1006</t>
  </si>
  <si>
    <t xml:space="preserve">                Оказание государственной социальной помощи на основании социального контракта отдельным категориям граждан</t>
  </si>
  <si>
    <t>031Я254040</t>
  </si>
  <si>
    <t xml:space="preserve">          Муниципальная программа МР "Думиничский район" "Доступная среда в муниципальном районе "Думиничский район"</t>
  </si>
  <si>
    <t>0400000000</t>
  </si>
  <si>
    <t xml:space="preserve">              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</si>
  <si>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</si>
  <si>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 xml:space="preserve">                Расходы на приобретение средств реабилитации для повышения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</si>
  <si>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0400140040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</si>
  <si>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</si>
  <si>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</si>
  <si>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</si>
  <si>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</si>
  <si>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</si>
  <si>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</si>
  <si>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  Основное мероприятие "Обеспечение функционирования спортивных объектов"</t>
  </si>
  <si>
    <t>1300200000</t>
  </si>
  <si>
    <t xml:space="preserve">                Обеспечение деятельности учреждения</t>
  </si>
  <si>
    <t>1300206025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</si>
  <si>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</si>
  <si>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</si>
  <si>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Прочие межбюджетные трансферты общего характера</t>
  </si>
  <si>
    <t>1403</t>
  </si>
  <si>
    <t xml:space="preserve">  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</si>
  <si>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</si>
  <si>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  Подпрограмма "Увековечение памяти погибших при защите Отечества"</t>
  </si>
  <si>
    <t>1150000000</t>
  </si>
  <si>
    <t xml:space="preserve">              Основное мероприятие "Увековечение памяти погибших при защите Отечества"</t>
  </si>
  <si>
    <t>1150200000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</si>
  <si>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</si>
  <si>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</si>
  <si>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</si>
  <si>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</si>
  <si>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Основное мероприятие "Оказание поддержки бюджетам поселений"</t>
  </si>
  <si>
    <t>5101500000</t>
  </si>
  <si>
    <t xml:space="preserve">                Финансовое обеспечение расходных обязательств поселений Думиничского района за счет иным образом зарезервированных в составе утвержденных бюджетных ассигнований бюджета муниципального района</t>
  </si>
  <si>
    <t>5101500151</t>
  </si>
  <si>
    <t xml:space="preserve">          Непрограмные расходы</t>
  </si>
  <si>
    <t>9800000000</t>
  </si>
  <si>
    <t xml:space="preserve">      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</si>
  <si>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9800000150</t>
  </si>
  <si>
    <t xml:space="preserve">    отдел образования администрации муниципального района "Думиничский район"</t>
  </si>
  <si>
    <t>002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</si>
  <si>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</si>
  <si>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</si>
  <si>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</si>
  <si>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</si>
  <si>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</si>
  <si>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</si>
  <si>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  Подпрограмма "Развитие общего образования"</t>
  </si>
  <si>
    <t>0220000000</t>
  </si>
  <si>
    <t xml:space="preserve">  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</si>
  <si>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</si>
  <si>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  Создание условий для развития общего образования</t>
  </si>
  <si>
    <t>0220202050</t>
  </si>
  <si>
    <t xml:space="preserve">  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</si>
  <si>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</si>
  <si>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      Основное мероприятие "Обеспечение мероприятий по реализации школьных инициатив"</t>
  </si>
  <si>
    <t>0220800000</t>
  </si>
  <si>
    <t xml:space="preserve">                Реализация школьных инициатив</t>
  </si>
  <si>
    <t>02208S0190</t>
  </si>
  <si>
    <t xml:space="preserve">            Подпрограмма "Ремонт и реконструкция образовательных учреждений"</t>
  </si>
  <si>
    <t>0250000000</t>
  </si>
  <si>
    <t xml:space="preserve">              Основное мероприятие "Повышение уровня технического состояния зданий и сооружений"</t>
  </si>
  <si>
    <t>0250100000</t>
  </si>
  <si>
    <t xml:space="preserve">                Повышение уровня технического состояния зданий и сооружений, находящихся на балансе образовательных учреждений в МР "Думиничский район"</t>
  </si>
  <si>
    <t>0250102180</t>
  </si>
  <si>
    <t xml:space="preserve">        Молодежная политика</t>
  </si>
  <si>
    <t>0707</t>
  </si>
  <si>
    <t xml:space="preserve">          Муниципальная программа МР "Думиничский район" "Молодежь муниципального района "Думиничский район"</t>
  </si>
  <si>
    <t>4600000000</t>
  </si>
  <si>
    <t xml:space="preserve">            Подпрограмма "Развитие молодежного добровольческого (волонтерского) движения на территории МР "Думиничский район"</t>
  </si>
  <si>
    <t>4640000000</t>
  </si>
  <si>
    <t xml:space="preserve">              Основное мероприятие "Развитие молодежного добровольческого (волонтерского) движения"</t>
  </si>
  <si>
    <t>4640100000</t>
  </si>
  <si>
    <t xml:space="preserve">                Реализация молодежных инициатив</t>
  </si>
  <si>
    <t>46401S0280</t>
  </si>
  <si>
    <t xml:space="preserve">        Другие вопросы в области образования</t>
  </si>
  <si>
    <t>0709</t>
  </si>
  <si>
    <t xml:space="preserve">            Муниципальная программа МР "Думиничский район" "Развитие образования в муниципальном районе "Думиничский район"</t>
  </si>
  <si>
    <t xml:space="preserve">              Основное мероприятие "Обеспечение реализации муниципальной программы"</t>
  </si>
  <si>
    <t>0200100000</t>
  </si>
  <si>
    <t>0200100400</t>
  </si>
  <si>
    <t xml:space="preserve">                Централизованная бухгалтерия</t>
  </si>
  <si>
    <t>0200100540</t>
  </si>
  <si>
    <t xml:space="preserve">                Создание информационно-аналитической среды (методкабинет)</t>
  </si>
  <si>
    <t>0220202160</t>
  </si>
  <si>
    <t xml:space="preserve">    отдел культуры и туризма администрации муниципального района "Думиничский район"</t>
  </si>
  <si>
    <t>003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</si>
  <si>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</si>
  <si>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</si>
  <si>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</si>
  <si>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</si>
  <si>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      Основное мероприятие "Антитеррористические мероприятия"</t>
  </si>
  <si>
    <t>1000600000</t>
  </si>
  <si>
    <t xml:space="preserve">                Участие в мероприятиях по профилактике терроризма и экстремизма</t>
  </si>
  <si>
    <t>1000600150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</si>
  <si>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</si>
  <si>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</si>
  <si>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</si>
  <si>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</si>
  <si>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"Развитие библиотечного дела в МР "Думиничский район"</t>
  </si>
  <si>
    <t>1110000000</t>
  </si>
  <si>
    <t xml:space="preserve">              Основное мероприятие "Развитие общедоступных библиотек"</t>
  </si>
  <si>
    <t>1110200000</t>
  </si>
  <si>
    <t xml:space="preserve">                Государственная поддержка лучших муниципальных учреждений культуры, находящихся на территориях сельских поселений</t>
  </si>
  <si>
    <t>11102L5195</t>
  </si>
  <si>
    <t xml:space="preserve">      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</si>
  <si>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</si>
  <si>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      Основное мероприятие "Обеспечение предоставления услуг по проведению мероприятий в сфере культуры"</t>
  </si>
  <si>
    <t>1130200000</t>
  </si>
  <si>
    <t>11302L5195</t>
  </si>
  <si>
    <t xml:space="preserve">    Районное Собрание представителей муниципального района "Думиничский район"</t>
  </si>
  <si>
    <t>004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</si>
  <si>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</si>
  <si>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</si>
  <si>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представительного органа муниципального образования</t>
  </si>
  <si>
    <t>8100000000</t>
  </si>
  <si>
    <t>8100000400</t>
  </si>
  <si>
    <t xml:space="preserve">    Отдел финансов администрации муниципального района "Думиничский район"</t>
  </si>
  <si>
    <t>900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</si>
  <si>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</si>
  <si>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</si>
  <si>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5100100400</t>
  </si>
  <si>
    <t xml:space="preserve">        Другие общегосударственные вопросы</t>
  </si>
  <si>
    <t>0113</t>
  </si>
  <si>
    <t>ВСЕГО РАСХОДОВ:</t>
  </si>
  <si>
    <t>КГРБС</t>
  </si>
  <si>
    <t>Раздел, подраздел</t>
  </si>
  <si>
    <t>Целевая статья</t>
  </si>
  <si>
    <t>Вид расходов</t>
  </si>
  <si>
    <t>0500582076</t>
  </si>
  <si>
    <t xml:space="preserve">               Увеличение уставного фонда муниципального унитарного предприятия "Теплосеть" муниципального района "Думиничский район"</t>
  </si>
  <si>
    <t>к решению РСП МР "Думиничский район"</t>
  </si>
  <si>
    <t>ВЕДОМСТВЕННАЯ СТРУКТУРА РАСХОДОВ МЕСТНОГО БЮДЖЕТА НА 2025 ГОД</t>
  </si>
  <si>
    <t>Поправки (+;-)</t>
  </si>
  <si>
    <t>Приложение № 3</t>
  </si>
  <si>
    <t>Реализация мероприятий по ремонту памятников</t>
  </si>
  <si>
    <t xml:space="preserve">от «05» июня 2025 года № 33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</si>
</sst>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#,##0.0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2" xfId="6">
      <alignment horizontal="center" vertical="center" wrapText="1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0" fontId="1" fillId="0" borderId="2" xfId="7" applyFont="1">
      <alignment vertical="top" wrapText="1"/>
    </xf>
    <xf numFmtId="4" fontId="1" fillId="5" borderId="2" xfId="9" applyFont="1" applyFill="1">
      <alignment horizontal="right" vertical="top" shrinkToFit="1"/>
    </xf>
    <xf numFmtId="49" fontId="1" fillId="0" borderId="2" xfId="8" applyNumberFormat="1">
      <alignment horizontal="center" vertical="top" shrinkToFit="1"/>
    </xf>
    <xf numFmtId="0" fontId="1" fillId="0" borderId="1" xfId="1" applyAlignment="1">
      <alignment horizontal="right" wrapText="1"/>
    </xf>
    <xf numFmtId="0" fontId="1" fillId="0" borderId="1" xfId="2" applyAlignment="1">
      <alignment horizontal="right"/>
    </xf>
    <xf numFmtId="164" fontId="1" fillId="5" borderId="2" xfId="9" applyNumberFormat="1" applyFont="1" applyFill="1">
      <alignment horizontal="right" vertical="top" shrinkToFit="1"/>
    </xf>
    <xf numFmtId="164" fontId="1" fillId="5" borderId="2" xfId="12" applyNumberFormat="1" applyFont="1" applyFill="1" applyAlignment="1">
      <alignment horizontal="right" shrinkToFit="1"/>
    </xf>
    <xf numFmtId="0" fontId="1" fillId="0" borderId="1" xfId="1" applyAlignment="1">
      <alignment horizontal="right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6">
      <alignment horizontal="center" vertical="center" wrapText="1"/>
    </xf>
    <xf numFmtId="0" fontId="3" fillId="0" borderId="2" xfId="11">
      <alignment horizontal="left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30"/>
  <sheetViews>
    <sheetView showGridLines="0" tabSelected="1" zoomScaleNormal="100" zoomScaleSheetLayoutView="100" workbookViewId="0">
      <selection activeCell="A3" sqref="A3:F3"/>
    </sheetView>
  </sheetViews>
  <sheetFormatPr defaultColWidth="9.109375" defaultRowHeight="14.4" outlineLevelRow="7" x14ac:dyDescent="0.3"/>
  <cols>
    <col min="1" max="1" width="45.33203125" style="1" customWidth="1"/>
    <col min="2" max="2" width="7.6640625" style="1" customWidth="1"/>
    <col min="3" max="3" width="10.5546875" style="1" customWidth="1"/>
    <col min="4" max="4" width="14.44140625" style="1" customWidth="1"/>
    <col min="5" max="5" width="11.6640625" style="1" customWidth="1"/>
    <col min="6" max="6" width="18.44140625" style="1" customWidth="1"/>
    <col min="7" max="28" width="9.109375" style="1" hidden="1"/>
    <col min="29" max="16384" width="9.109375" style="1"/>
  </cols>
  <sheetData>
    <row r="1" spans="1:28" x14ac:dyDescent="0.3">
      <c r="A1" s="19" t="s">
        <v>279</v>
      </c>
      <c r="B1" s="19"/>
      <c r="C1" s="19"/>
      <c r="D1" s="19"/>
      <c r="E1" s="19"/>
      <c r="F1" s="19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2"/>
    </row>
    <row r="2" spans="1:28" ht="15.15" customHeight="1" x14ac:dyDescent="0.3">
      <c r="A2" s="19" t="s">
        <v>276</v>
      </c>
      <c r="B2" s="19"/>
      <c r="C2" s="19"/>
      <c r="D2" s="19"/>
      <c r="E2" s="19"/>
      <c r="F2" s="19"/>
      <c r="G2" s="15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2"/>
    </row>
    <row r="3" spans="1:28" ht="30" customHeight="1" x14ac:dyDescent="0.3">
      <c r="A3" s="19" t="s">
        <v>281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3"/>
    </row>
    <row r="4" spans="1:28" ht="36.75" customHeight="1" x14ac:dyDescent="0.3">
      <c r="A4" s="20" t="s">
        <v>277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4"/>
    </row>
    <row r="5" spans="1:28" ht="12.75" customHeight="1" x14ac:dyDescent="0.3">
      <c r="A5" s="21" t="s">
        <v>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</row>
    <row r="6" spans="1:28" ht="38.25" customHeight="1" x14ac:dyDescent="0.3">
      <c r="A6" s="22" t="s">
        <v>1</v>
      </c>
      <c r="B6" s="22" t="s">
        <v>270</v>
      </c>
      <c r="C6" s="22" t="s">
        <v>271</v>
      </c>
      <c r="D6" s="22" t="s">
        <v>272</v>
      </c>
      <c r="E6" s="22" t="s">
        <v>273</v>
      </c>
      <c r="F6" s="22" t="s">
        <v>278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5"/>
      <c r="U6" s="22" t="s">
        <v>2</v>
      </c>
      <c r="V6" s="22" t="s">
        <v>2</v>
      </c>
      <c r="W6" s="5" t="s">
        <v>2</v>
      </c>
      <c r="X6" s="22" t="s">
        <v>2</v>
      </c>
      <c r="Y6" s="22" t="s">
        <v>2</v>
      </c>
      <c r="Z6" s="22" t="s">
        <v>2</v>
      </c>
      <c r="AA6" s="22" t="s">
        <v>2</v>
      </c>
      <c r="AB6" s="22" t="s">
        <v>2</v>
      </c>
    </row>
    <row r="7" spans="1:28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5"/>
      <c r="U7" s="22"/>
      <c r="V7" s="22"/>
      <c r="W7" s="5"/>
      <c r="X7" s="22"/>
      <c r="Y7" s="22"/>
      <c r="Z7" s="22"/>
      <c r="AA7" s="22"/>
      <c r="AB7" s="22"/>
    </row>
    <row r="8" spans="1:28" ht="26.4" x14ac:dyDescent="0.3">
      <c r="A8" s="12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17">
        <f>F9+F26+F32+F53+F86+F122+F129</f>
        <v>17159226.34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>
        <v>0</v>
      </c>
      <c r="V8" s="7">
        <v>0</v>
      </c>
      <c r="W8" s="7">
        <v>32304120.989999998</v>
      </c>
      <c r="X8" s="7">
        <v>-32304120.989999998</v>
      </c>
      <c r="Y8" s="7">
        <v>0</v>
      </c>
      <c r="Z8" s="8">
        <v>0.28365276230151287</v>
      </c>
      <c r="AA8" s="7">
        <v>0</v>
      </c>
      <c r="AB8" s="8">
        <v>0</v>
      </c>
    </row>
    <row r="9" spans="1:28" outlineLevel="1" x14ac:dyDescent="0.3">
      <c r="A9" s="12" t="s">
        <v>8</v>
      </c>
      <c r="B9" s="6" t="s">
        <v>4</v>
      </c>
      <c r="C9" s="6" t="s">
        <v>9</v>
      </c>
      <c r="D9" s="6" t="s">
        <v>6</v>
      </c>
      <c r="E9" s="6" t="s">
        <v>7</v>
      </c>
      <c r="F9" s="17">
        <f>F10+F20</f>
        <v>2470530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>
        <v>0</v>
      </c>
      <c r="V9" s="7">
        <v>0</v>
      </c>
      <c r="W9" s="7">
        <v>12983941.18</v>
      </c>
      <c r="X9" s="7">
        <v>-12983941.18</v>
      </c>
      <c r="Y9" s="7">
        <v>0</v>
      </c>
      <c r="Z9" s="8">
        <v>0.31806135094182253</v>
      </c>
      <c r="AA9" s="7">
        <v>0</v>
      </c>
      <c r="AB9" s="8">
        <v>0</v>
      </c>
    </row>
    <row r="10" spans="1:28" ht="52.8" outlineLevel="2" x14ac:dyDescent="0.3">
      <c r="A10" s="12" t="s">
        <v>10</v>
      </c>
      <c r="B10" s="6" t="s">
        <v>4</v>
      </c>
      <c r="C10" s="6" t="s">
        <v>11</v>
      </c>
      <c r="D10" s="6" t="s">
        <v>6</v>
      </c>
      <c r="E10" s="6" t="s">
        <v>7</v>
      </c>
      <c r="F10" s="17">
        <f>F11+F15</f>
        <v>1970530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>
        <v>0</v>
      </c>
      <c r="V10" s="7">
        <v>0</v>
      </c>
      <c r="W10" s="7">
        <v>12983941.18</v>
      </c>
      <c r="X10" s="7">
        <v>-12983941.18</v>
      </c>
      <c r="Y10" s="7">
        <v>0</v>
      </c>
      <c r="Z10" s="8">
        <v>0.31841078895605912</v>
      </c>
      <c r="AA10" s="7">
        <v>0</v>
      </c>
      <c r="AB10" s="8">
        <v>0</v>
      </c>
    </row>
    <row r="11" spans="1:28" ht="39.6" outlineLevel="3" x14ac:dyDescent="0.3">
      <c r="A11" s="12" t="s">
        <v>12</v>
      </c>
      <c r="B11" s="6" t="s">
        <v>4</v>
      </c>
      <c r="C11" s="6" t="s">
        <v>11</v>
      </c>
      <c r="D11" s="6" t="s">
        <v>13</v>
      </c>
      <c r="E11" s="6" t="s">
        <v>7</v>
      </c>
      <c r="F11" s="17">
        <v>642490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>
        <v>0</v>
      </c>
      <c r="V11" s="7">
        <v>0</v>
      </c>
      <c r="W11" s="7">
        <v>12541261.18</v>
      </c>
      <c r="X11" s="7">
        <v>-12541261.18</v>
      </c>
      <c r="Y11" s="7">
        <v>0</v>
      </c>
      <c r="Z11" s="8">
        <v>0.31790842917114248</v>
      </c>
      <c r="AA11" s="7">
        <v>0</v>
      </c>
      <c r="AB11" s="8">
        <v>0</v>
      </c>
    </row>
    <row r="12" spans="1:28" outlineLevel="6" x14ac:dyDescent="0.3">
      <c r="A12" s="12" t="s">
        <v>14</v>
      </c>
      <c r="B12" s="6" t="s">
        <v>4</v>
      </c>
      <c r="C12" s="6" t="s">
        <v>11</v>
      </c>
      <c r="D12" s="6" t="s">
        <v>15</v>
      </c>
      <c r="E12" s="6" t="s">
        <v>7</v>
      </c>
      <c r="F12" s="17">
        <v>642490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>
        <v>0</v>
      </c>
      <c r="V12" s="7">
        <v>0</v>
      </c>
      <c r="W12" s="7">
        <v>12541261.18</v>
      </c>
      <c r="X12" s="7">
        <v>-12541261.18</v>
      </c>
      <c r="Y12" s="7">
        <v>0</v>
      </c>
      <c r="Z12" s="8">
        <v>0.31790842917114248</v>
      </c>
      <c r="AA12" s="7">
        <v>0</v>
      </c>
      <c r="AB12" s="8">
        <v>0</v>
      </c>
    </row>
    <row r="13" spans="1:28" ht="66" outlineLevel="7" x14ac:dyDescent="0.3">
      <c r="A13" s="12" t="s">
        <v>16</v>
      </c>
      <c r="B13" s="6" t="s">
        <v>4</v>
      </c>
      <c r="C13" s="6" t="s">
        <v>11</v>
      </c>
      <c r="D13" s="6" t="s">
        <v>15</v>
      </c>
      <c r="E13" s="6" t="s">
        <v>17</v>
      </c>
      <c r="F13" s="17">
        <v>642490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>
        <v>0</v>
      </c>
      <c r="V13" s="7">
        <v>0</v>
      </c>
      <c r="W13" s="7">
        <v>10974397.91</v>
      </c>
      <c r="X13" s="7">
        <v>-10974397.91</v>
      </c>
      <c r="Y13" s="7">
        <v>0</v>
      </c>
      <c r="Z13" s="8">
        <v>0.32001852710033485</v>
      </c>
      <c r="AA13" s="7">
        <v>0</v>
      </c>
      <c r="AB13" s="8">
        <v>0</v>
      </c>
    </row>
    <row r="14" spans="1:28" ht="26.4" outlineLevel="7" x14ac:dyDescent="0.3">
      <c r="A14" s="12" t="s">
        <v>18</v>
      </c>
      <c r="B14" s="6" t="s">
        <v>4</v>
      </c>
      <c r="C14" s="6" t="s">
        <v>11</v>
      </c>
      <c r="D14" s="6" t="s">
        <v>15</v>
      </c>
      <c r="E14" s="6" t="s">
        <v>19</v>
      </c>
      <c r="F14" s="17">
        <v>642490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>
        <v>0</v>
      </c>
      <c r="V14" s="7">
        <v>0</v>
      </c>
      <c r="W14" s="7">
        <v>10974397.91</v>
      </c>
      <c r="X14" s="7">
        <v>-10974397.91</v>
      </c>
      <c r="Y14" s="7">
        <v>0</v>
      </c>
      <c r="Z14" s="8">
        <v>0.32001852710033485</v>
      </c>
      <c r="AA14" s="7">
        <v>0</v>
      </c>
      <c r="AB14" s="8">
        <v>0</v>
      </c>
    </row>
    <row r="15" spans="1:28" ht="52.8" outlineLevel="3" x14ac:dyDescent="0.3">
      <c r="A15" s="12" t="s">
        <v>28</v>
      </c>
      <c r="B15" s="6" t="s">
        <v>4</v>
      </c>
      <c r="C15" s="6" t="s">
        <v>11</v>
      </c>
      <c r="D15" s="6" t="s">
        <v>29</v>
      </c>
      <c r="E15" s="6" t="s">
        <v>7</v>
      </c>
      <c r="F15" s="17">
        <v>1328040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>
        <v>0</v>
      </c>
      <c r="V15" s="7">
        <v>0</v>
      </c>
      <c r="W15" s="7">
        <v>442680</v>
      </c>
      <c r="X15" s="7">
        <v>-442680</v>
      </c>
      <c r="Y15" s="7">
        <v>0</v>
      </c>
      <c r="Z15" s="8">
        <v>0.33333333333333331</v>
      </c>
      <c r="AA15" s="7">
        <v>0</v>
      </c>
      <c r="AB15" s="8">
        <v>0</v>
      </c>
    </row>
    <row r="16" spans="1:28" ht="52.8" outlineLevel="5" x14ac:dyDescent="0.3">
      <c r="A16" s="12" t="s">
        <v>30</v>
      </c>
      <c r="B16" s="6" t="s">
        <v>4</v>
      </c>
      <c r="C16" s="6" t="s">
        <v>11</v>
      </c>
      <c r="D16" s="6" t="s">
        <v>31</v>
      </c>
      <c r="E16" s="6" t="s">
        <v>7</v>
      </c>
      <c r="F16" s="17">
        <v>1328040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>
        <v>0</v>
      </c>
      <c r="V16" s="7">
        <v>0</v>
      </c>
      <c r="W16" s="7">
        <v>442680</v>
      </c>
      <c r="X16" s="7">
        <v>-442680</v>
      </c>
      <c r="Y16" s="7">
        <v>0</v>
      </c>
      <c r="Z16" s="8">
        <v>0.33333333333333331</v>
      </c>
      <c r="AA16" s="7">
        <v>0</v>
      </c>
      <c r="AB16" s="8">
        <v>0</v>
      </c>
    </row>
    <row r="17" spans="1:28" ht="39.6" outlineLevel="6" x14ac:dyDescent="0.3">
      <c r="A17" s="12" t="s">
        <v>32</v>
      </c>
      <c r="B17" s="6" t="s">
        <v>4</v>
      </c>
      <c r="C17" s="6" t="s">
        <v>11</v>
      </c>
      <c r="D17" s="6" t="s">
        <v>33</v>
      </c>
      <c r="E17" s="6" t="s">
        <v>7</v>
      </c>
      <c r="F17" s="17">
        <v>1328040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>
        <v>0</v>
      </c>
      <c r="V17" s="7">
        <v>0</v>
      </c>
      <c r="W17" s="7">
        <v>442680</v>
      </c>
      <c r="X17" s="7">
        <v>-442680</v>
      </c>
      <c r="Y17" s="7">
        <v>0</v>
      </c>
      <c r="Z17" s="8">
        <v>0.33333333333333331</v>
      </c>
      <c r="AA17" s="7">
        <v>0</v>
      </c>
      <c r="AB17" s="8">
        <v>0</v>
      </c>
    </row>
    <row r="18" spans="1:28" ht="66" outlineLevel="7" x14ac:dyDescent="0.3">
      <c r="A18" s="12" t="s">
        <v>16</v>
      </c>
      <c r="B18" s="6" t="s">
        <v>4</v>
      </c>
      <c r="C18" s="6" t="s">
        <v>11</v>
      </c>
      <c r="D18" s="6" t="s">
        <v>33</v>
      </c>
      <c r="E18" s="6" t="s">
        <v>17</v>
      </c>
      <c r="F18" s="17">
        <v>1328040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>
        <v>0</v>
      </c>
      <c r="V18" s="7">
        <v>0</v>
      </c>
      <c r="W18" s="7">
        <v>442680</v>
      </c>
      <c r="X18" s="7">
        <v>-442680</v>
      </c>
      <c r="Y18" s="7">
        <v>0</v>
      </c>
      <c r="Z18" s="8">
        <v>0.33333333333333331</v>
      </c>
      <c r="AA18" s="7">
        <v>0</v>
      </c>
      <c r="AB18" s="8">
        <v>0</v>
      </c>
    </row>
    <row r="19" spans="1:28" ht="26.4" outlineLevel="7" x14ac:dyDescent="0.3">
      <c r="A19" s="12" t="s">
        <v>18</v>
      </c>
      <c r="B19" s="6" t="s">
        <v>4</v>
      </c>
      <c r="C19" s="6" t="s">
        <v>11</v>
      </c>
      <c r="D19" s="6" t="s">
        <v>33</v>
      </c>
      <c r="E19" s="6" t="s">
        <v>19</v>
      </c>
      <c r="F19" s="17">
        <v>1328040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>
        <v>0</v>
      </c>
      <c r="V19" s="7">
        <v>0</v>
      </c>
      <c r="W19" s="7">
        <v>442680</v>
      </c>
      <c r="X19" s="7">
        <v>-442680</v>
      </c>
      <c r="Y19" s="7">
        <v>0</v>
      </c>
      <c r="Z19" s="8">
        <v>0.33333333333333331</v>
      </c>
      <c r="AA19" s="7">
        <v>0</v>
      </c>
      <c r="AB19" s="8">
        <v>0</v>
      </c>
    </row>
    <row r="20" spans="1:28" outlineLevel="2" x14ac:dyDescent="0.3">
      <c r="A20" s="12" t="s">
        <v>34</v>
      </c>
      <c r="B20" s="6" t="s">
        <v>4</v>
      </c>
      <c r="C20" s="6" t="s">
        <v>35</v>
      </c>
      <c r="D20" s="6" t="s">
        <v>6</v>
      </c>
      <c r="E20" s="6" t="s">
        <v>7</v>
      </c>
      <c r="F20" s="17">
        <v>500000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8">
        <v>0</v>
      </c>
      <c r="AA20" s="7">
        <v>0</v>
      </c>
      <c r="AB20" s="8">
        <v>0</v>
      </c>
    </row>
    <row r="21" spans="1:28" ht="52.8" outlineLevel="3" x14ac:dyDescent="0.3">
      <c r="A21" s="12" t="s">
        <v>28</v>
      </c>
      <c r="B21" s="6" t="s">
        <v>4</v>
      </c>
      <c r="C21" s="6" t="s">
        <v>35</v>
      </c>
      <c r="D21" s="6" t="s">
        <v>29</v>
      </c>
      <c r="E21" s="6" t="s">
        <v>7</v>
      </c>
      <c r="F21" s="17">
        <v>500000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8">
        <v>0</v>
      </c>
      <c r="AA21" s="7">
        <v>0</v>
      </c>
      <c r="AB21" s="8">
        <v>0</v>
      </c>
    </row>
    <row r="22" spans="1:28" ht="52.8" outlineLevel="5" x14ac:dyDescent="0.3">
      <c r="A22" s="12" t="s">
        <v>36</v>
      </c>
      <c r="B22" s="6" t="s">
        <v>4</v>
      </c>
      <c r="C22" s="6" t="s">
        <v>35</v>
      </c>
      <c r="D22" s="6" t="s">
        <v>37</v>
      </c>
      <c r="E22" s="6" t="s">
        <v>7</v>
      </c>
      <c r="F22" s="17">
        <v>500000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8">
        <v>0</v>
      </c>
      <c r="AA22" s="7">
        <v>0</v>
      </c>
      <c r="AB22" s="8">
        <v>0</v>
      </c>
    </row>
    <row r="23" spans="1:28" outlineLevel="6" x14ac:dyDescent="0.3">
      <c r="A23" s="12" t="s">
        <v>38</v>
      </c>
      <c r="B23" s="6" t="s">
        <v>4</v>
      </c>
      <c r="C23" s="6" t="s">
        <v>35</v>
      </c>
      <c r="D23" s="6" t="s">
        <v>39</v>
      </c>
      <c r="E23" s="6" t="s">
        <v>7</v>
      </c>
      <c r="F23" s="17">
        <v>500000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8">
        <v>0</v>
      </c>
      <c r="AA23" s="7">
        <v>0</v>
      </c>
      <c r="AB23" s="8">
        <v>0</v>
      </c>
    </row>
    <row r="24" spans="1:28" outlineLevel="7" x14ac:dyDescent="0.3">
      <c r="A24" s="12" t="s">
        <v>24</v>
      </c>
      <c r="B24" s="6" t="s">
        <v>4</v>
      </c>
      <c r="C24" s="6" t="s">
        <v>35</v>
      </c>
      <c r="D24" s="6" t="s">
        <v>39</v>
      </c>
      <c r="E24" s="6" t="s">
        <v>25</v>
      </c>
      <c r="F24" s="17">
        <v>500000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8">
        <v>0</v>
      </c>
      <c r="AA24" s="7">
        <v>0</v>
      </c>
      <c r="AB24" s="8">
        <v>0</v>
      </c>
    </row>
    <row r="25" spans="1:28" outlineLevel="7" x14ac:dyDescent="0.3">
      <c r="A25" s="12" t="s">
        <v>40</v>
      </c>
      <c r="B25" s="6" t="s">
        <v>4</v>
      </c>
      <c r="C25" s="6" t="s">
        <v>35</v>
      </c>
      <c r="D25" s="6" t="s">
        <v>39</v>
      </c>
      <c r="E25" s="6" t="s">
        <v>41</v>
      </c>
      <c r="F25" s="17">
        <v>500000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8">
        <v>0</v>
      </c>
      <c r="AA25" s="7">
        <v>0</v>
      </c>
      <c r="AB25" s="8">
        <v>0</v>
      </c>
    </row>
    <row r="26" spans="1:28" ht="26.4" outlineLevel="1" x14ac:dyDescent="0.3">
      <c r="A26" s="12" t="s">
        <v>42</v>
      </c>
      <c r="B26" s="6" t="s">
        <v>4</v>
      </c>
      <c r="C26" s="6" t="s">
        <v>43</v>
      </c>
      <c r="D26" s="6" t="s">
        <v>6</v>
      </c>
      <c r="E26" s="6" t="s">
        <v>7</v>
      </c>
      <c r="F26" s="17">
        <v>5681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>
        <v>0</v>
      </c>
      <c r="V26" s="7">
        <v>0</v>
      </c>
      <c r="W26" s="7">
        <v>94934.46</v>
      </c>
      <c r="X26" s="7">
        <v>-94934.46</v>
      </c>
      <c r="Y26" s="7">
        <v>0</v>
      </c>
      <c r="Z26" s="8">
        <v>0.17717106945235006</v>
      </c>
      <c r="AA26" s="7">
        <v>0</v>
      </c>
      <c r="AB26" s="8">
        <v>0</v>
      </c>
    </row>
    <row r="27" spans="1:28" outlineLevel="2" x14ac:dyDescent="0.3">
      <c r="A27" s="12" t="s">
        <v>44</v>
      </c>
      <c r="B27" s="6" t="s">
        <v>4</v>
      </c>
      <c r="C27" s="6" t="s">
        <v>45</v>
      </c>
      <c r="D27" s="6" t="s">
        <v>6</v>
      </c>
      <c r="E27" s="6" t="s">
        <v>7</v>
      </c>
      <c r="F27" s="17">
        <v>5681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>
        <v>0</v>
      </c>
      <c r="V27" s="7">
        <v>0</v>
      </c>
      <c r="W27" s="7">
        <v>94934.46</v>
      </c>
      <c r="X27" s="7">
        <v>-94934.46</v>
      </c>
      <c r="Y27" s="7">
        <v>0</v>
      </c>
      <c r="Z27" s="8">
        <v>0.17717106945235006</v>
      </c>
      <c r="AA27" s="7">
        <v>0</v>
      </c>
      <c r="AB27" s="8">
        <v>0</v>
      </c>
    </row>
    <row r="28" spans="1:28" ht="39.6" outlineLevel="3" x14ac:dyDescent="0.3">
      <c r="A28" s="12" t="s">
        <v>12</v>
      </c>
      <c r="B28" s="6" t="s">
        <v>4</v>
      </c>
      <c r="C28" s="6" t="s">
        <v>45</v>
      </c>
      <c r="D28" s="6" t="s">
        <v>13</v>
      </c>
      <c r="E28" s="6" t="s">
        <v>7</v>
      </c>
      <c r="F28" s="17">
        <v>5681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>
        <v>0</v>
      </c>
      <c r="V28" s="7">
        <v>0</v>
      </c>
      <c r="W28" s="7">
        <v>94934.46</v>
      </c>
      <c r="X28" s="7">
        <v>-94934.46</v>
      </c>
      <c r="Y28" s="7">
        <v>0</v>
      </c>
      <c r="Z28" s="8">
        <v>0.17717106945235006</v>
      </c>
      <c r="AA28" s="7">
        <v>0</v>
      </c>
      <c r="AB28" s="8">
        <v>0</v>
      </c>
    </row>
    <row r="29" spans="1:28" outlineLevel="6" x14ac:dyDescent="0.3">
      <c r="A29" s="12" t="s">
        <v>14</v>
      </c>
      <c r="B29" s="6" t="s">
        <v>4</v>
      </c>
      <c r="C29" s="6" t="s">
        <v>45</v>
      </c>
      <c r="D29" s="6" t="s">
        <v>15</v>
      </c>
      <c r="E29" s="6" t="s">
        <v>7</v>
      </c>
      <c r="F29" s="17">
        <v>5681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>
        <v>0</v>
      </c>
      <c r="V29" s="7">
        <v>0</v>
      </c>
      <c r="W29" s="7">
        <v>94934.46</v>
      </c>
      <c r="X29" s="7">
        <v>-94934.46</v>
      </c>
      <c r="Y29" s="7">
        <v>0</v>
      </c>
      <c r="Z29" s="8">
        <v>0.17717106945235006</v>
      </c>
      <c r="AA29" s="7">
        <v>0</v>
      </c>
      <c r="AB29" s="8">
        <v>0</v>
      </c>
    </row>
    <row r="30" spans="1:28" ht="66" outlineLevel="7" x14ac:dyDescent="0.3">
      <c r="A30" s="12" t="s">
        <v>16</v>
      </c>
      <c r="B30" s="6" t="s">
        <v>4</v>
      </c>
      <c r="C30" s="6" t="s">
        <v>45</v>
      </c>
      <c r="D30" s="6" t="s">
        <v>15</v>
      </c>
      <c r="E30" s="6" t="s">
        <v>17</v>
      </c>
      <c r="F30" s="17">
        <v>5681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>
        <v>0</v>
      </c>
      <c r="V30" s="7">
        <v>0</v>
      </c>
      <c r="W30" s="7">
        <v>83543.53</v>
      </c>
      <c r="X30" s="7">
        <v>-83543.53</v>
      </c>
      <c r="Y30" s="7">
        <v>0</v>
      </c>
      <c r="Z30" s="8">
        <v>0.17443240873169152</v>
      </c>
      <c r="AA30" s="7">
        <v>0</v>
      </c>
      <c r="AB30" s="8">
        <v>0</v>
      </c>
    </row>
    <row r="31" spans="1:28" ht="26.4" outlineLevel="7" x14ac:dyDescent="0.3">
      <c r="A31" s="12" t="s">
        <v>18</v>
      </c>
      <c r="B31" s="6" t="s">
        <v>4</v>
      </c>
      <c r="C31" s="6" t="s">
        <v>45</v>
      </c>
      <c r="D31" s="6" t="s">
        <v>15</v>
      </c>
      <c r="E31" s="6" t="s">
        <v>19</v>
      </c>
      <c r="F31" s="17">
        <v>5681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>
        <v>0</v>
      </c>
      <c r="V31" s="7">
        <v>0</v>
      </c>
      <c r="W31" s="7">
        <v>83543.53</v>
      </c>
      <c r="X31" s="7">
        <v>-83543.53</v>
      </c>
      <c r="Y31" s="7">
        <v>0</v>
      </c>
      <c r="Z31" s="8">
        <v>0.17443240873169152</v>
      </c>
      <c r="AA31" s="7">
        <v>0</v>
      </c>
      <c r="AB31" s="8">
        <v>0</v>
      </c>
    </row>
    <row r="32" spans="1:28" outlineLevel="1" x14ac:dyDescent="0.3">
      <c r="A32" s="12" t="s">
        <v>46</v>
      </c>
      <c r="B32" s="6" t="s">
        <v>4</v>
      </c>
      <c r="C32" s="6" t="s">
        <v>47</v>
      </c>
      <c r="D32" s="6" t="s">
        <v>6</v>
      </c>
      <c r="E32" s="6" t="s">
        <v>7</v>
      </c>
      <c r="F32" s="17">
        <f>F33+F42</f>
        <v>2859618.04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>
        <v>0</v>
      </c>
      <c r="V32" s="7">
        <v>0</v>
      </c>
      <c r="W32" s="7">
        <v>3888056.31</v>
      </c>
      <c r="X32" s="7">
        <v>-3888056.31</v>
      </c>
      <c r="Y32" s="7">
        <v>0</v>
      </c>
      <c r="Z32" s="8">
        <v>0.22729171333335527</v>
      </c>
      <c r="AA32" s="7">
        <v>0</v>
      </c>
      <c r="AB32" s="8">
        <v>0</v>
      </c>
    </row>
    <row r="33" spans="1:28" outlineLevel="2" x14ac:dyDescent="0.3">
      <c r="A33" s="12" t="s">
        <v>48</v>
      </c>
      <c r="B33" s="6" t="s">
        <v>4</v>
      </c>
      <c r="C33" s="6" t="s">
        <v>49</v>
      </c>
      <c r="D33" s="6" t="s">
        <v>6</v>
      </c>
      <c r="E33" s="6" t="s">
        <v>7</v>
      </c>
      <c r="F33" s="17">
        <f>F34</f>
        <v>2494980.08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>
        <v>0</v>
      </c>
      <c r="V33" s="7">
        <v>0</v>
      </c>
      <c r="W33" s="7">
        <v>3888056.31</v>
      </c>
      <c r="X33" s="7">
        <v>-3888056.31</v>
      </c>
      <c r="Y33" s="7">
        <v>0</v>
      </c>
      <c r="Z33" s="8">
        <v>0.2437955030850131</v>
      </c>
      <c r="AA33" s="7">
        <v>0</v>
      </c>
      <c r="AB33" s="8">
        <v>0</v>
      </c>
    </row>
    <row r="34" spans="1:28" ht="52.8" outlineLevel="3" x14ac:dyDescent="0.3">
      <c r="A34" s="12" t="s">
        <v>50</v>
      </c>
      <c r="B34" s="6" t="s">
        <v>4</v>
      </c>
      <c r="C34" s="6" t="s">
        <v>49</v>
      </c>
      <c r="D34" s="6" t="s">
        <v>51</v>
      </c>
      <c r="E34" s="6" t="s">
        <v>7</v>
      </c>
      <c r="F34" s="17">
        <f>F35</f>
        <v>2494980.08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>
        <v>0</v>
      </c>
      <c r="V34" s="7">
        <v>0</v>
      </c>
      <c r="W34" s="7">
        <v>3888056.31</v>
      </c>
      <c r="X34" s="7">
        <v>-3888056.31</v>
      </c>
      <c r="Y34" s="7">
        <v>0</v>
      </c>
      <c r="Z34" s="8">
        <v>0.2437955030850131</v>
      </c>
      <c r="AA34" s="7">
        <v>0</v>
      </c>
      <c r="AB34" s="8">
        <v>0</v>
      </c>
    </row>
    <row r="35" spans="1:28" ht="52.8" outlineLevel="5" x14ac:dyDescent="0.3">
      <c r="A35" s="12" t="s">
        <v>52</v>
      </c>
      <c r="B35" s="6" t="s">
        <v>4</v>
      </c>
      <c r="C35" s="6" t="s">
        <v>49</v>
      </c>
      <c r="D35" s="6" t="s">
        <v>53</v>
      </c>
      <c r="E35" s="6" t="s">
        <v>7</v>
      </c>
      <c r="F35" s="17">
        <f>F36+F39</f>
        <v>2494980.08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>
        <v>0</v>
      </c>
      <c r="V35" s="7">
        <v>0</v>
      </c>
      <c r="W35" s="7">
        <v>3888056.31</v>
      </c>
      <c r="X35" s="7">
        <v>-3888056.31</v>
      </c>
      <c r="Y35" s="7">
        <v>0</v>
      </c>
      <c r="Z35" s="8">
        <v>0.2437955030850131</v>
      </c>
      <c r="AA35" s="7">
        <v>0</v>
      </c>
      <c r="AB35" s="8">
        <v>0</v>
      </c>
    </row>
    <row r="36" spans="1:28" ht="26.4" outlineLevel="6" x14ac:dyDescent="0.3">
      <c r="A36" s="12" t="s">
        <v>54</v>
      </c>
      <c r="B36" s="6" t="s">
        <v>4</v>
      </c>
      <c r="C36" s="6" t="s">
        <v>49</v>
      </c>
      <c r="D36" s="6" t="s">
        <v>55</v>
      </c>
      <c r="E36" s="6" t="s">
        <v>7</v>
      </c>
      <c r="F36" s="17">
        <v>2001366.67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>
        <v>0</v>
      </c>
      <c r="V36" s="7">
        <v>0</v>
      </c>
      <c r="W36" s="7">
        <v>3888056.31</v>
      </c>
      <c r="X36" s="7">
        <v>-3888056.31</v>
      </c>
      <c r="Y36" s="7">
        <v>0</v>
      </c>
      <c r="Z36" s="8">
        <v>0.29896333772569067</v>
      </c>
      <c r="AA36" s="7">
        <v>0</v>
      </c>
      <c r="AB36" s="8">
        <v>0</v>
      </c>
    </row>
    <row r="37" spans="1:28" ht="39.6" outlineLevel="7" x14ac:dyDescent="0.3">
      <c r="A37" s="12" t="s">
        <v>20</v>
      </c>
      <c r="B37" s="6" t="s">
        <v>4</v>
      </c>
      <c r="C37" s="6" t="s">
        <v>49</v>
      </c>
      <c r="D37" s="6" t="s">
        <v>55</v>
      </c>
      <c r="E37" s="6" t="s">
        <v>21</v>
      </c>
      <c r="F37" s="17">
        <v>2001366.67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>
        <v>0</v>
      </c>
      <c r="V37" s="7">
        <v>0</v>
      </c>
      <c r="W37" s="7">
        <v>3888056.31</v>
      </c>
      <c r="X37" s="7">
        <v>-3888056.31</v>
      </c>
      <c r="Y37" s="7">
        <v>0</v>
      </c>
      <c r="Z37" s="8">
        <v>0.29896333772569067</v>
      </c>
      <c r="AA37" s="7">
        <v>0</v>
      </c>
      <c r="AB37" s="8">
        <v>0</v>
      </c>
    </row>
    <row r="38" spans="1:28" ht="39.6" outlineLevel="7" x14ac:dyDescent="0.3">
      <c r="A38" s="12" t="s">
        <v>22</v>
      </c>
      <c r="B38" s="6" t="s">
        <v>4</v>
      </c>
      <c r="C38" s="6" t="s">
        <v>49</v>
      </c>
      <c r="D38" s="6" t="s">
        <v>55</v>
      </c>
      <c r="E38" s="6" t="s">
        <v>23</v>
      </c>
      <c r="F38" s="17">
        <v>2001366.67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>
        <v>0</v>
      </c>
      <c r="V38" s="7">
        <v>0</v>
      </c>
      <c r="W38" s="7">
        <v>3888056.31</v>
      </c>
      <c r="X38" s="7">
        <v>-3888056.31</v>
      </c>
      <c r="Y38" s="7">
        <v>0</v>
      </c>
      <c r="Z38" s="8">
        <v>0.29896333772569067</v>
      </c>
      <c r="AA38" s="7">
        <v>0</v>
      </c>
      <c r="AB38" s="8">
        <v>0</v>
      </c>
    </row>
    <row r="39" spans="1:28" ht="26.4" outlineLevel="6" x14ac:dyDescent="0.3">
      <c r="A39" s="12" t="s">
        <v>56</v>
      </c>
      <c r="B39" s="6" t="s">
        <v>4</v>
      </c>
      <c r="C39" s="6" t="s">
        <v>49</v>
      </c>
      <c r="D39" s="6" t="s">
        <v>57</v>
      </c>
      <c r="E39" s="6" t="s">
        <v>7</v>
      </c>
      <c r="F39" s="17">
        <v>493613.41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8">
        <v>0</v>
      </c>
      <c r="AA39" s="7">
        <v>0</v>
      </c>
      <c r="AB39" s="8">
        <v>0</v>
      </c>
    </row>
    <row r="40" spans="1:28" ht="39.6" outlineLevel="7" x14ac:dyDescent="0.3">
      <c r="A40" s="12" t="s">
        <v>20</v>
      </c>
      <c r="B40" s="6" t="s">
        <v>4</v>
      </c>
      <c r="C40" s="6" t="s">
        <v>49</v>
      </c>
      <c r="D40" s="6" t="s">
        <v>57</v>
      </c>
      <c r="E40" s="6" t="s">
        <v>21</v>
      </c>
      <c r="F40" s="17">
        <v>493613.41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8">
        <v>0</v>
      </c>
      <c r="AA40" s="7">
        <v>0</v>
      </c>
      <c r="AB40" s="8">
        <v>0</v>
      </c>
    </row>
    <row r="41" spans="1:28" ht="39.6" outlineLevel="7" x14ac:dyDescent="0.3">
      <c r="A41" s="12" t="s">
        <v>22</v>
      </c>
      <c r="B41" s="6" t="s">
        <v>4</v>
      </c>
      <c r="C41" s="6" t="s">
        <v>49</v>
      </c>
      <c r="D41" s="6" t="s">
        <v>57</v>
      </c>
      <c r="E41" s="6" t="s">
        <v>23</v>
      </c>
      <c r="F41" s="17">
        <v>493613.41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8">
        <v>0</v>
      </c>
      <c r="AA41" s="7">
        <v>0</v>
      </c>
      <c r="AB41" s="8">
        <v>0</v>
      </c>
    </row>
    <row r="42" spans="1:28" ht="26.4" outlineLevel="2" x14ac:dyDescent="0.3">
      <c r="A42" s="12" t="s">
        <v>58</v>
      </c>
      <c r="B42" s="6" t="s">
        <v>4</v>
      </c>
      <c r="C42" s="6" t="s">
        <v>59</v>
      </c>
      <c r="D42" s="6" t="s">
        <v>6</v>
      </c>
      <c r="E42" s="6" t="s">
        <v>7</v>
      </c>
      <c r="F42" s="17">
        <f>F43+F48</f>
        <v>364637.96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8">
        <v>0</v>
      </c>
      <c r="AA42" s="7">
        <v>0</v>
      </c>
      <c r="AB42" s="8">
        <v>0</v>
      </c>
    </row>
    <row r="43" spans="1:28" ht="39.6" outlineLevel="3" x14ac:dyDescent="0.3">
      <c r="A43" s="12" t="s">
        <v>12</v>
      </c>
      <c r="B43" s="6" t="s">
        <v>4</v>
      </c>
      <c r="C43" s="6" t="s">
        <v>59</v>
      </c>
      <c r="D43" s="6" t="s">
        <v>13</v>
      </c>
      <c r="E43" s="6" t="s">
        <v>7</v>
      </c>
      <c r="F43" s="17">
        <v>16745.96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8">
        <v>0</v>
      </c>
      <c r="AA43" s="7">
        <v>0</v>
      </c>
      <c r="AB43" s="8">
        <v>0</v>
      </c>
    </row>
    <row r="44" spans="1:28" ht="39.6" outlineLevel="5" x14ac:dyDescent="0.3">
      <c r="A44" s="12" t="s">
        <v>60</v>
      </c>
      <c r="B44" s="6" t="s">
        <v>4</v>
      </c>
      <c r="C44" s="6" t="s">
        <v>59</v>
      </c>
      <c r="D44" s="6" t="s">
        <v>61</v>
      </c>
      <c r="E44" s="6" t="s">
        <v>7</v>
      </c>
      <c r="F44" s="17">
        <v>16745.96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8">
        <v>0</v>
      </c>
      <c r="AA44" s="7">
        <v>0</v>
      </c>
      <c r="AB44" s="8">
        <v>0</v>
      </c>
    </row>
    <row r="45" spans="1:28" ht="39.6" outlineLevel="6" x14ac:dyDescent="0.3">
      <c r="A45" s="12" t="s">
        <v>62</v>
      </c>
      <c r="B45" s="6" t="s">
        <v>4</v>
      </c>
      <c r="C45" s="6" t="s">
        <v>59</v>
      </c>
      <c r="D45" s="6" t="s">
        <v>63</v>
      </c>
      <c r="E45" s="6" t="s">
        <v>7</v>
      </c>
      <c r="F45" s="17">
        <v>16745.96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8">
        <v>0</v>
      </c>
      <c r="AA45" s="7">
        <v>0</v>
      </c>
      <c r="AB45" s="8">
        <v>0</v>
      </c>
    </row>
    <row r="46" spans="1:28" outlineLevel="7" x14ac:dyDescent="0.3">
      <c r="A46" s="12" t="s">
        <v>24</v>
      </c>
      <c r="B46" s="6" t="s">
        <v>4</v>
      </c>
      <c r="C46" s="6" t="s">
        <v>59</v>
      </c>
      <c r="D46" s="6" t="s">
        <v>63</v>
      </c>
      <c r="E46" s="6" t="s">
        <v>25</v>
      </c>
      <c r="F46" s="17">
        <v>16745.96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8">
        <v>0</v>
      </c>
      <c r="AA46" s="7">
        <v>0</v>
      </c>
      <c r="AB46" s="8">
        <v>0</v>
      </c>
    </row>
    <row r="47" spans="1:28" ht="52.8" outlineLevel="7" x14ac:dyDescent="0.3">
      <c r="A47" s="12" t="s">
        <v>64</v>
      </c>
      <c r="B47" s="6" t="s">
        <v>4</v>
      </c>
      <c r="C47" s="6" t="s">
        <v>59</v>
      </c>
      <c r="D47" s="6" t="s">
        <v>63</v>
      </c>
      <c r="E47" s="6" t="s">
        <v>65</v>
      </c>
      <c r="F47" s="17">
        <v>16745.96</v>
      </c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8">
        <v>0</v>
      </c>
      <c r="AA47" s="7">
        <v>0</v>
      </c>
      <c r="AB47" s="8">
        <v>0</v>
      </c>
    </row>
    <row r="48" spans="1:28" ht="52.8" outlineLevel="3" x14ac:dyDescent="0.3">
      <c r="A48" s="12" t="s">
        <v>66</v>
      </c>
      <c r="B48" s="6" t="s">
        <v>4</v>
      </c>
      <c r="C48" s="6" t="s">
        <v>59</v>
      </c>
      <c r="D48" s="6" t="s">
        <v>67</v>
      </c>
      <c r="E48" s="6" t="s">
        <v>7</v>
      </c>
      <c r="F48" s="17">
        <v>347892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8">
        <v>0</v>
      </c>
      <c r="AA48" s="7">
        <v>0</v>
      </c>
      <c r="AB48" s="8">
        <v>0</v>
      </c>
    </row>
    <row r="49" spans="1:28" ht="26.4" outlineLevel="5" x14ac:dyDescent="0.3">
      <c r="A49" s="12" t="s">
        <v>68</v>
      </c>
      <c r="B49" s="6" t="s">
        <v>4</v>
      </c>
      <c r="C49" s="6" t="s">
        <v>59</v>
      </c>
      <c r="D49" s="6" t="s">
        <v>69</v>
      </c>
      <c r="E49" s="6" t="s">
        <v>7</v>
      </c>
      <c r="F49" s="17">
        <v>347892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8">
        <v>0</v>
      </c>
      <c r="AA49" s="7">
        <v>0</v>
      </c>
      <c r="AB49" s="8">
        <v>0</v>
      </c>
    </row>
    <row r="50" spans="1:28" ht="26.4" outlineLevel="6" x14ac:dyDescent="0.3">
      <c r="A50" s="12" t="s">
        <v>70</v>
      </c>
      <c r="B50" s="6" t="s">
        <v>4</v>
      </c>
      <c r="C50" s="6" t="s">
        <v>59</v>
      </c>
      <c r="D50" s="6" t="s">
        <v>71</v>
      </c>
      <c r="E50" s="6" t="s">
        <v>7</v>
      </c>
      <c r="F50" s="17">
        <v>347892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8">
        <v>0</v>
      </c>
      <c r="AA50" s="7">
        <v>0</v>
      </c>
      <c r="AB50" s="8">
        <v>0</v>
      </c>
    </row>
    <row r="51" spans="1:28" ht="39.6" outlineLevel="7" x14ac:dyDescent="0.3">
      <c r="A51" s="12" t="s">
        <v>20</v>
      </c>
      <c r="B51" s="6" t="s">
        <v>4</v>
      </c>
      <c r="C51" s="6" t="s">
        <v>59</v>
      </c>
      <c r="D51" s="6" t="s">
        <v>71</v>
      </c>
      <c r="E51" s="6" t="s">
        <v>21</v>
      </c>
      <c r="F51" s="17">
        <v>347892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8">
        <v>0</v>
      </c>
      <c r="AA51" s="7">
        <v>0</v>
      </c>
      <c r="AB51" s="8">
        <v>0</v>
      </c>
    </row>
    <row r="52" spans="1:28" ht="39.6" outlineLevel="7" x14ac:dyDescent="0.3">
      <c r="A52" s="12" t="s">
        <v>22</v>
      </c>
      <c r="B52" s="6" t="s">
        <v>4</v>
      </c>
      <c r="C52" s="6" t="s">
        <v>59</v>
      </c>
      <c r="D52" s="6" t="s">
        <v>71</v>
      </c>
      <c r="E52" s="6" t="s">
        <v>23</v>
      </c>
      <c r="F52" s="17">
        <v>347892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8">
        <v>0</v>
      </c>
      <c r="AA52" s="7">
        <v>0</v>
      </c>
      <c r="AB52" s="8">
        <v>0</v>
      </c>
    </row>
    <row r="53" spans="1:28" outlineLevel="1" x14ac:dyDescent="0.3">
      <c r="A53" s="12" t="s">
        <v>72</v>
      </c>
      <c r="B53" s="6" t="s">
        <v>4</v>
      </c>
      <c r="C53" s="6" t="s">
        <v>73</v>
      </c>
      <c r="D53" s="6" t="s">
        <v>6</v>
      </c>
      <c r="E53" s="6" t="s">
        <v>7</v>
      </c>
      <c r="F53" s="17">
        <f>F54+F70+F80</f>
        <v>5448504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>
        <v>0</v>
      </c>
      <c r="V53" s="7">
        <v>0</v>
      </c>
      <c r="W53" s="7">
        <v>3728908.47</v>
      </c>
      <c r="X53" s="7">
        <v>-3728908.47</v>
      </c>
      <c r="Y53" s="7">
        <v>0</v>
      </c>
      <c r="Z53" s="8">
        <v>0.23796890541040461</v>
      </c>
      <c r="AA53" s="7">
        <v>0</v>
      </c>
      <c r="AB53" s="8">
        <v>0</v>
      </c>
    </row>
    <row r="54" spans="1:28" outlineLevel="2" x14ac:dyDescent="0.3">
      <c r="A54" s="12" t="s">
        <v>74</v>
      </c>
      <c r="B54" s="6" t="s">
        <v>4</v>
      </c>
      <c r="C54" s="6" t="s">
        <v>75</v>
      </c>
      <c r="D54" s="6" t="s">
        <v>6</v>
      </c>
      <c r="E54" s="6" t="s">
        <v>7</v>
      </c>
      <c r="F54" s="13">
        <f>F55</f>
        <v>-1273530.1399999999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>
        <v>0</v>
      </c>
      <c r="V54" s="7">
        <v>0</v>
      </c>
      <c r="W54" s="7">
        <v>865237.67</v>
      </c>
      <c r="X54" s="7">
        <v>-865237.67</v>
      </c>
      <c r="Y54" s="7">
        <v>0</v>
      </c>
      <c r="Z54" s="8">
        <v>0.13472866991509216</v>
      </c>
      <c r="AA54" s="7">
        <v>0</v>
      </c>
      <c r="AB54" s="8">
        <v>0</v>
      </c>
    </row>
    <row r="55" spans="1:28" ht="52.8" outlineLevel="3" x14ac:dyDescent="0.3">
      <c r="A55" s="12" t="s">
        <v>76</v>
      </c>
      <c r="B55" s="6" t="s">
        <v>4</v>
      </c>
      <c r="C55" s="6" t="s">
        <v>75</v>
      </c>
      <c r="D55" s="6" t="s">
        <v>77</v>
      </c>
      <c r="E55" s="6" t="s">
        <v>7</v>
      </c>
      <c r="F55" s="13">
        <f>F56+F66</f>
        <v>-1273530.1399999999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>
        <v>0</v>
      </c>
      <c r="V55" s="7">
        <v>0</v>
      </c>
      <c r="W55" s="7">
        <v>865237.67</v>
      </c>
      <c r="X55" s="7">
        <v>-865237.67</v>
      </c>
      <c r="Y55" s="7">
        <v>0</v>
      </c>
      <c r="Z55" s="8">
        <v>0.13472866991509216</v>
      </c>
      <c r="AA55" s="7">
        <v>0</v>
      </c>
      <c r="AB55" s="8">
        <v>0</v>
      </c>
    </row>
    <row r="56" spans="1:28" ht="39.6" outlineLevel="5" x14ac:dyDescent="0.3">
      <c r="A56" s="12" t="s">
        <v>78</v>
      </c>
      <c r="B56" s="6" t="s">
        <v>4</v>
      </c>
      <c r="C56" s="6" t="s">
        <v>75</v>
      </c>
      <c r="D56" s="6" t="s">
        <v>79</v>
      </c>
      <c r="E56" s="6" t="s">
        <v>7</v>
      </c>
      <c r="F56" s="17">
        <f>F57+F60+F63</f>
        <v>344504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8">
        <v>0</v>
      </c>
      <c r="AA56" s="7">
        <v>0</v>
      </c>
      <c r="AB56" s="8">
        <v>0</v>
      </c>
    </row>
    <row r="57" spans="1:28" ht="26.4" outlineLevel="6" x14ac:dyDescent="0.3">
      <c r="A57" s="12" t="s">
        <v>80</v>
      </c>
      <c r="B57" s="6" t="s">
        <v>4</v>
      </c>
      <c r="C57" s="6" t="s">
        <v>75</v>
      </c>
      <c r="D57" s="6" t="s">
        <v>81</v>
      </c>
      <c r="E57" s="6" t="s">
        <v>7</v>
      </c>
      <c r="F57" s="17">
        <v>344504</v>
      </c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8">
        <v>0</v>
      </c>
      <c r="AA57" s="7">
        <v>0</v>
      </c>
      <c r="AB57" s="8">
        <v>0</v>
      </c>
    </row>
    <row r="58" spans="1:28" ht="39.6" outlineLevel="7" x14ac:dyDescent="0.3">
      <c r="A58" s="12" t="s">
        <v>20</v>
      </c>
      <c r="B58" s="6" t="s">
        <v>4</v>
      </c>
      <c r="C58" s="6" t="s">
        <v>75</v>
      </c>
      <c r="D58" s="6" t="s">
        <v>81</v>
      </c>
      <c r="E58" s="6" t="s">
        <v>21</v>
      </c>
      <c r="F58" s="17">
        <v>344504</v>
      </c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8">
        <v>0</v>
      </c>
      <c r="AA58" s="7">
        <v>0</v>
      </c>
      <c r="AB58" s="8">
        <v>0</v>
      </c>
    </row>
    <row r="59" spans="1:28" ht="39.6" outlineLevel="7" x14ac:dyDescent="0.3">
      <c r="A59" s="12" t="s">
        <v>22</v>
      </c>
      <c r="B59" s="6" t="s">
        <v>4</v>
      </c>
      <c r="C59" s="6" t="s">
        <v>75</v>
      </c>
      <c r="D59" s="6" t="s">
        <v>81</v>
      </c>
      <c r="E59" s="6" t="s">
        <v>23</v>
      </c>
      <c r="F59" s="17">
        <v>344504</v>
      </c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8">
        <v>0</v>
      </c>
      <c r="AA59" s="7">
        <v>0</v>
      </c>
      <c r="AB59" s="8">
        <v>0</v>
      </c>
    </row>
    <row r="60" spans="1:28" ht="39.6" outlineLevel="6" x14ac:dyDescent="0.3">
      <c r="A60" s="12" t="s">
        <v>82</v>
      </c>
      <c r="B60" s="6" t="s">
        <v>4</v>
      </c>
      <c r="C60" s="6" t="s">
        <v>75</v>
      </c>
      <c r="D60" s="6" t="s">
        <v>83</v>
      </c>
      <c r="E60" s="6" t="s">
        <v>7</v>
      </c>
      <c r="F60" s="13">
        <v>-3625833</v>
      </c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8">
        <v>0</v>
      </c>
      <c r="AA60" s="7">
        <v>0</v>
      </c>
      <c r="AB60" s="8">
        <v>0</v>
      </c>
    </row>
    <row r="61" spans="1:28" outlineLevel="7" x14ac:dyDescent="0.3">
      <c r="A61" s="12" t="s">
        <v>24</v>
      </c>
      <c r="B61" s="6" t="s">
        <v>4</v>
      </c>
      <c r="C61" s="6" t="s">
        <v>75</v>
      </c>
      <c r="D61" s="6" t="s">
        <v>83</v>
      </c>
      <c r="E61" s="6" t="s">
        <v>25</v>
      </c>
      <c r="F61" s="13">
        <v>-3625833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8">
        <v>0</v>
      </c>
      <c r="AA61" s="7">
        <v>0</v>
      </c>
      <c r="AB61" s="8">
        <v>0</v>
      </c>
    </row>
    <row r="62" spans="1:28" ht="52.8" outlineLevel="7" x14ac:dyDescent="0.3">
      <c r="A62" s="12" t="s">
        <v>64</v>
      </c>
      <c r="B62" s="6" t="s">
        <v>4</v>
      </c>
      <c r="C62" s="6" t="s">
        <v>75</v>
      </c>
      <c r="D62" s="6" t="s">
        <v>83</v>
      </c>
      <c r="E62" s="6" t="s">
        <v>65</v>
      </c>
      <c r="F62" s="13">
        <v>-3625833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8">
        <v>0</v>
      </c>
      <c r="AA62" s="7">
        <v>0</v>
      </c>
      <c r="AB62" s="8">
        <v>0</v>
      </c>
    </row>
    <row r="63" spans="1:28" ht="92.4" outlineLevel="6" x14ac:dyDescent="0.3">
      <c r="A63" s="12" t="s">
        <v>84</v>
      </c>
      <c r="B63" s="6" t="s">
        <v>4</v>
      </c>
      <c r="C63" s="6" t="s">
        <v>75</v>
      </c>
      <c r="D63" s="6" t="s">
        <v>85</v>
      </c>
      <c r="E63" s="6" t="s">
        <v>7</v>
      </c>
      <c r="F63" s="17">
        <v>3625833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8">
        <v>0</v>
      </c>
      <c r="AA63" s="7">
        <v>0</v>
      </c>
      <c r="AB63" s="8">
        <v>0</v>
      </c>
    </row>
    <row r="64" spans="1:28" ht="39.6" outlineLevel="7" x14ac:dyDescent="0.3">
      <c r="A64" s="12" t="s">
        <v>86</v>
      </c>
      <c r="B64" s="6" t="s">
        <v>4</v>
      </c>
      <c r="C64" s="6" t="s">
        <v>75</v>
      </c>
      <c r="D64" s="6" t="s">
        <v>85</v>
      </c>
      <c r="E64" s="6" t="s">
        <v>87</v>
      </c>
      <c r="F64" s="17">
        <v>3625833</v>
      </c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8">
        <v>0</v>
      </c>
      <c r="AA64" s="7">
        <v>0</v>
      </c>
      <c r="AB64" s="8">
        <v>0</v>
      </c>
    </row>
    <row r="65" spans="1:28" ht="66" outlineLevel="7" x14ac:dyDescent="0.3">
      <c r="A65" s="12" t="s">
        <v>88</v>
      </c>
      <c r="B65" s="6" t="s">
        <v>4</v>
      </c>
      <c r="C65" s="6" t="s">
        <v>75</v>
      </c>
      <c r="D65" s="6" t="s">
        <v>85</v>
      </c>
      <c r="E65" s="6" t="s">
        <v>89</v>
      </c>
      <c r="F65" s="17">
        <v>3625833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8">
        <v>0</v>
      </c>
      <c r="AA65" s="7">
        <v>0</v>
      </c>
      <c r="AB65" s="8">
        <v>0</v>
      </c>
    </row>
    <row r="66" spans="1:28" ht="39.6" outlineLevel="5" x14ac:dyDescent="0.3">
      <c r="A66" s="12" t="s">
        <v>90</v>
      </c>
      <c r="B66" s="6" t="s">
        <v>4</v>
      </c>
      <c r="C66" s="6" t="s">
        <v>75</v>
      </c>
      <c r="D66" s="6" t="s">
        <v>91</v>
      </c>
      <c r="E66" s="6" t="s">
        <v>7</v>
      </c>
      <c r="F66" s="13">
        <v>-1618034.14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>
        <v>0</v>
      </c>
      <c r="V66" s="7">
        <v>0</v>
      </c>
      <c r="W66" s="7">
        <v>865237.67</v>
      </c>
      <c r="X66" s="7">
        <v>-865237.67</v>
      </c>
      <c r="Y66" s="7">
        <v>0</v>
      </c>
      <c r="Z66" s="8">
        <v>0.34842648578207797</v>
      </c>
      <c r="AA66" s="7">
        <v>0</v>
      </c>
      <c r="AB66" s="8">
        <v>0</v>
      </c>
    </row>
    <row r="67" spans="1:28" ht="39.6" outlineLevel="6" x14ac:dyDescent="0.3">
      <c r="A67" s="12" t="s">
        <v>92</v>
      </c>
      <c r="B67" s="6" t="s">
        <v>4</v>
      </c>
      <c r="C67" s="6" t="s">
        <v>75</v>
      </c>
      <c r="D67" s="6" t="s">
        <v>93</v>
      </c>
      <c r="E67" s="6" t="s">
        <v>7</v>
      </c>
      <c r="F67" s="13">
        <v>-1618034.14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>
        <v>0</v>
      </c>
      <c r="V67" s="7">
        <v>0</v>
      </c>
      <c r="W67" s="7">
        <v>865237.67</v>
      </c>
      <c r="X67" s="7">
        <v>-865237.67</v>
      </c>
      <c r="Y67" s="7">
        <v>0</v>
      </c>
      <c r="Z67" s="8">
        <v>0.34842648578207797</v>
      </c>
      <c r="AA67" s="7">
        <v>0</v>
      </c>
      <c r="AB67" s="8">
        <v>0</v>
      </c>
    </row>
    <row r="68" spans="1:28" ht="39.6" outlineLevel="7" x14ac:dyDescent="0.3">
      <c r="A68" s="12" t="s">
        <v>20</v>
      </c>
      <c r="B68" s="6" t="s">
        <v>4</v>
      </c>
      <c r="C68" s="6" t="s">
        <v>75</v>
      </c>
      <c r="D68" s="6" t="s">
        <v>93</v>
      </c>
      <c r="E68" s="6" t="s">
        <v>21</v>
      </c>
      <c r="F68" s="13">
        <v>-1618034.14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>
        <v>0</v>
      </c>
      <c r="V68" s="7">
        <v>0</v>
      </c>
      <c r="W68" s="7">
        <v>865237.67</v>
      </c>
      <c r="X68" s="7">
        <v>-865237.67</v>
      </c>
      <c r="Y68" s="7">
        <v>0</v>
      </c>
      <c r="Z68" s="8">
        <v>0.34842648578207797</v>
      </c>
      <c r="AA68" s="7">
        <v>0</v>
      </c>
      <c r="AB68" s="8">
        <v>0</v>
      </c>
    </row>
    <row r="69" spans="1:28" ht="39.6" outlineLevel="7" x14ac:dyDescent="0.3">
      <c r="A69" s="12" t="s">
        <v>22</v>
      </c>
      <c r="B69" s="6" t="s">
        <v>4</v>
      </c>
      <c r="C69" s="6" t="s">
        <v>75</v>
      </c>
      <c r="D69" s="6" t="s">
        <v>93</v>
      </c>
      <c r="E69" s="6" t="s">
        <v>23</v>
      </c>
      <c r="F69" s="13">
        <v>-1618034.14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>
        <v>0</v>
      </c>
      <c r="V69" s="7">
        <v>0</v>
      </c>
      <c r="W69" s="7">
        <v>865237.67</v>
      </c>
      <c r="X69" s="7">
        <v>-865237.67</v>
      </c>
      <c r="Y69" s="7">
        <v>0</v>
      </c>
      <c r="Z69" s="8">
        <v>0.34842648578207797</v>
      </c>
      <c r="AA69" s="7">
        <v>0</v>
      </c>
      <c r="AB69" s="8">
        <v>0</v>
      </c>
    </row>
    <row r="70" spans="1:28" outlineLevel="2" x14ac:dyDescent="0.3">
      <c r="A70" s="12" t="s">
        <v>94</v>
      </c>
      <c r="B70" s="6" t="s">
        <v>4</v>
      </c>
      <c r="C70" s="6" t="s">
        <v>95</v>
      </c>
      <c r="D70" s="6" t="s">
        <v>6</v>
      </c>
      <c r="E70" s="6" t="s">
        <v>7</v>
      </c>
      <c r="F70" s="17">
        <f>F71</f>
        <v>5104000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8">
        <v>0</v>
      </c>
      <c r="AA70" s="7">
        <v>0</v>
      </c>
      <c r="AB70" s="8">
        <v>0</v>
      </c>
    </row>
    <row r="71" spans="1:28" ht="52.8" outlineLevel="3" x14ac:dyDescent="0.3">
      <c r="A71" s="12" t="s">
        <v>76</v>
      </c>
      <c r="B71" s="6" t="s">
        <v>4</v>
      </c>
      <c r="C71" s="6" t="s">
        <v>95</v>
      </c>
      <c r="D71" s="6" t="s">
        <v>77</v>
      </c>
      <c r="E71" s="6" t="s">
        <v>7</v>
      </c>
      <c r="F71" s="17">
        <f>F72+F76</f>
        <v>5104000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8">
        <v>0</v>
      </c>
      <c r="AA71" s="7">
        <v>0</v>
      </c>
      <c r="AB71" s="8">
        <v>0</v>
      </c>
    </row>
    <row r="72" spans="1:28" ht="39.6" outlineLevel="5" x14ac:dyDescent="0.3">
      <c r="A72" s="12" t="s">
        <v>78</v>
      </c>
      <c r="B72" s="6" t="s">
        <v>4</v>
      </c>
      <c r="C72" s="6" t="s">
        <v>95</v>
      </c>
      <c r="D72" s="6" t="s">
        <v>79</v>
      </c>
      <c r="E72" s="6" t="s">
        <v>7</v>
      </c>
      <c r="F72" s="17">
        <v>104000</v>
      </c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8">
        <v>0</v>
      </c>
      <c r="AA72" s="7">
        <v>0</v>
      </c>
      <c r="AB72" s="8">
        <v>0</v>
      </c>
    </row>
    <row r="73" spans="1:28" ht="26.4" outlineLevel="6" x14ac:dyDescent="0.3">
      <c r="A73" s="12" t="s">
        <v>96</v>
      </c>
      <c r="B73" s="6" t="s">
        <v>4</v>
      </c>
      <c r="C73" s="6" t="s">
        <v>95</v>
      </c>
      <c r="D73" s="6" t="s">
        <v>97</v>
      </c>
      <c r="E73" s="6" t="s">
        <v>7</v>
      </c>
      <c r="F73" s="17">
        <v>104000</v>
      </c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8">
        <v>0</v>
      </c>
      <c r="AA73" s="7">
        <v>0</v>
      </c>
      <c r="AB73" s="8">
        <v>0</v>
      </c>
    </row>
    <row r="74" spans="1:28" ht="39.6" outlineLevel="7" x14ac:dyDescent="0.3">
      <c r="A74" s="12" t="s">
        <v>20</v>
      </c>
      <c r="B74" s="6" t="s">
        <v>4</v>
      </c>
      <c r="C74" s="6" t="s">
        <v>95</v>
      </c>
      <c r="D74" s="6" t="s">
        <v>97</v>
      </c>
      <c r="E74" s="6" t="s">
        <v>21</v>
      </c>
      <c r="F74" s="17">
        <v>104000</v>
      </c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8">
        <v>0</v>
      </c>
      <c r="AA74" s="7">
        <v>0</v>
      </c>
      <c r="AB74" s="8">
        <v>0</v>
      </c>
    </row>
    <row r="75" spans="1:28" ht="39.6" outlineLevel="7" x14ac:dyDescent="0.3">
      <c r="A75" s="12" t="s">
        <v>22</v>
      </c>
      <c r="B75" s="6" t="s">
        <v>4</v>
      </c>
      <c r="C75" s="6" t="s">
        <v>95</v>
      </c>
      <c r="D75" s="6" t="s">
        <v>97</v>
      </c>
      <c r="E75" s="6" t="s">
        <v>23</v>
      </c>
      <c r="F75" s="17">
        <v>104000</v>
      </c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8">
        <v>0</v>
      </c>
      <c r="AA75" s="7">
        <v>0</v>
      </c>
      <c r="AB75" s="8">
        <v>0</v>
      </c>
    </row>
    <row r="76" spans="1:28" ht="52.8" outlineLevel="5" x14ac:dyDescent="0.3">
      <c r="A76" s="12" t="s">
        <v>98</v>
      </c>
      <c r="B76" s="6" t="s">
        <v>4</v>
      </c>
      <c r="C76" s="6" t="s">
        <v>95</v>
      </c>
      <c r="D76" s="6" t="s">
        <v>99</v>
      </c>
      <c r="E76" s="6" t="s">
        <v>7</v>
      </c>
      <c r="F76" s="17">
        <v>5000000</v>
      </c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8">
        <v>0</v>
      </c>
      <c r="AA76" s="7">
        <v>0</v>
      </c>
      <c r="AB76" s="8">
        <v>0</v>
      </c>
    </row>
    <row r="77" spans="1:28" ht="52.8" outlineLevel="6" x14ac:dyDescent="0.3">
      <c r="A77" s="12" t="s">
        <v>275</v>
      </c>
      <c r="B77" s="6" t="s">
        <v>4</v>
      </c>
      <c r="C77" s="6" t="s">
        <v>95</v>
      </c>
      <c r="D77" s="14" t="s">
        <v>274</v>
      </c>
      <c r="E77" s="6" t="s">
        <v>7</v>
      </c>
      <c r="F77" s="17">
        <v>5000000</v>
      </c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8">
        <v>0</v>
      </c>
      <c r="AA77" s="7">
        <v>0</v>
      </c>
      <c r="AB77" s="8">
        <v>0</v>
      </c>
    </row>
    <row r="78" spans="1:28" outlineLevel="7" x14ac:dyDescent="0.3">
      <c r="A78" s="12" t="s">
        <v>24</v>
      </c>
      <c r="B78" s="6" t="s">
        <v>4</v>
      </c>
      <c r="C78" s="6" t="s">
        <v>95</v>
      </c>
      <c r="D78" s="14" t="s">
        <v>274</v>
      </c>
      <c r="E78" s="6" t="s">
        <v>25</v>
      </c>
      <c r="F78" s="17">
        <v>5000000</v>
      </c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8">
        <v>0</v>
      </c>
      <c r="AA78" s="7">
        <v>0</v>
      </c>
      <c r="AB78" s="8">
        <v>0</v>
      </c>
    </row>
    <row r="79" spans="1:28" ht="26.4" outlineLevel="7" x14ac:dyDescent="0.3">
      <c r="A79" s="12" t="s">
        <v>26</v>
      </c>
      <c r="B79" s="6" t="s">
        <v>4</v>
      </c>
      <c r="C79" s="6" t="s">
        <v>95</v>
      </c>
      <c r="D79" s="14" t="s">
        <v>274</v>
      </c>
      <c r="E79" s="6" t="s">
        <v>27</v>
      </c>
      <c r="F79" s="17">
        <v>5000000</v>
      </c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8">
        <v>0</v>
      </c>
      <c r="AA79" s="7">
        <v>0</v>
      </c>
      <c r="AB79" s="8">
        <v>0</v>
      </c>
    </row>
    <row r="80" spans="1:28" ht="26.4" outlineLevel="2" x14ac:dyDescent="0.3">
      <c r="A80" s="12" t="s">
        <v>100</v>
      </c>
      <c r="B80" s="6" t="s">
        <v>4</v>
      </c>
      <c r="C80" s="6" t="s">
        <v>101</v>
      </c>
      <c r="D80" s="6" t="s">
        <v>6</v>
      </c>
      <c r="E80" s="6" t="s">
        <v>7</v>
      </c>
      <c r="F80" s="17">
        <v>1618034.14</v>
      </c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>
        <v>0</v>
      </c>
      <c r="V80" s="7">
        <v>0</v>
      </c>
      <c r="W80" s="7">
        <v>2863670.8</v>
      </c>
      <c r="X80" s="7">
        <v>-2863670.8</v>
      </c>
      <c r="Y80" s="7">
        <v>0</v>
      </c>
      <c r="Z80" s="8">
        <v>0.33458070104070065</v>
      </c>
      <c r="AA80" s="7">
        <v>0</v>
      </c>
      <c r="AB80" s="8">
        <v>0</v>
      </c>
    </row>
    <row r="81" spans="1:28" ht="52.8" outlineLevel="3" x14ac:dyDescent="0.3">
      <c r="A81" s="12" t="s">
        <v>76</v>
      </c>
      <c r="B81" s="6" t="s">
        <v>4</v>
      </c>
      <c r="C81" s="6" t="s">
        <v>101</v>
      </c>
      <c r="D81" s="6" t="s">
        <v>77</v>
      </c>
      <c r="E81" s="6" t="s">
        <v>7</v>
      </c>
      <c r="F81" s="17">
        <v>1618034.14</v>
      </c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>
        <v>0</v>
      </c>
      <c r="V81" s="7">
        <v>0</v>
      </c>
      <c r="W81" s="7">
        <v>2863670.8</v>
      </c>
      <c r="X81" s="7">
        <v>-2863670.8</v>
      </c>
      <c r="Y81" s="7">
        <v>0</v>
      </c>
      <c r="Z81" s="8">
        <v>0.33458070104070065</v>
      </c>
      <c r="AA81" s="7">
        <v>0</v>
      </c>
      <c r="AB81" s="8">
        <v>0</v>
      </c>
    </row>
    <row r="82" spans="1:28" ht="52.8" outlineLevel="5" x14ac:dyDescent="0.3">
      <c r="A82" s="12" t="s">
        <v>98</v>
      </c>
      <c r="B82" s="6" t="s">
        <v>4</v>
      </c>
      <c r="C82" s="6" t="s">
        <v>101</v>
      </c>
      <c r="D82" s="6" t="s">
        <v>99</v>
      </c>
      <c r="E82" s="6" t="s">
        <v>7</v>
      </c>
      <c r="F82" s="17">
        <v>1618034.14</v>
      </c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>
        <v>0</v>
      </c>
      <c r="V82" s="7">
        <v>0</v>
      </c>
      <c r="W82" s="7">
        <v>2863670.8</v>
      </c>
      <c r="X82" s="7">
        <v>-2863670.8</v>
      </c>
      <c r="Y82" s="7">
        <v>0</v>
      </c>
      <c r="Z82" s="8">
        <v>0.33458070104070065</v>
      </c>
      <c r="AA82" s="7">
        <v>0</v>
      </c>
      <c r="AB82" s="8">
        <v>0</v>
      </c>
    </row>
    <row r="83" spans="1:28" ht="39.6" outlineLevel="6" x14ac:dyDescent="0.3">
      <c r="A83" s="12" t="s">
        <v>102</v>
      </c>
      <c r="B83" s="6" t="s">
        <v>4</v>
      </c>
      <c r="C83" s="6" t="s">
        <v>101</v>
      </c>
      <c r="D83" s="6" t="s">
        <v>103</v>
      </c>
      <c r="E83" s="6" t="s">
        <v>7</v>
      </c>
      <c r="F83" s="17">
        <v>1618034.14</v>
      </c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>
        <v>0</v>
      </c>
      <c r="V83" s="7">
        <v>0</v>
      </c>
      <c r="W83" s="7">
        <v>2863670.8</v>
      </c>
      <c r="X83" s="7">
        <v>-2863670.8</v>
      </c>
      <c r="Y83" s="7">
        <v>0</v>
      </c>
      <c r="Z83" s="8">
        <v>0.33458070104070065</v>
      </c>
      <c r="AA83" s="7">
        <v>0</v>
      </c>
      <c r="AB83" s="8">
        <v>0</v>
      </c>
    </row>
    <row r="84" spans="1:28" ht="39.6" outlineLevel="7" x14ac:dyDescent="0.3">
      <c r="A84" s="12" t="s">
        <v>20</v>
      </c>
      <c r="B84" s="6" t="s">
        <v>4</v>
      </c>
      <c r="C84" s="6" t="s">
        <v>101</v>
      </c>
      <c r="D84" s="6" t="s">
        <v>103</v>
      </c>
      <c r="E84" s="6" t="s">
        <v>21</v>
      </c>
      <c r="F84" s="17">
        <v>1618034.14</v>
      </c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>
        <v>0</v>
      </c>
      <c r="V84" s="7">
        <v>0</v>
      </c>
      <c r="W84" s="7">
        <v>540097.56999999995</v>
      </c>
      <c r="X84" s="7">
        <v>-540097.56999999995</v>
      </c>
      <c r="Y84" s="7">
        <v>0</v>
      </c>
      <c r="Z84" s="8">
        <v>0.41048877333234651</v>
      </c>
      <c r="AA84" s="7">
        <v>0</v>
      </c>
      <c r="AB84" s="8">
        <v>0</v>
      </c>
    </row>
    <row r="85" spans="1:28" ht="39.6" outlineLevel="7" x14ac:dyDescent="0.3">
      <c r="A85" s="12" t="s">
        <v>22</v>
      </c>
      <c r="B85" s="6" t="s">
        <v>4</v>
      </c>
      <c r="C85" s="6" t="s">
        <v>101</v>
      </c>
      <c r="D85" s="6" t="s">
        <v>103</v>
      </c>
      <c r="E85" s="6" t="s">
        <v>23</v>
      </c>
      <c r="F85" s="17">
        <v>1618034.14</v>
      </c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>
        <v>0</v>
      </c>
      <c r="V85" s="7">
        <v>0</v>
      </c>
      <c r="W85" s="7">
        <v>540097.56999999995</v>
      </c>
      <c r="X85" s="7">
        <v>-540097.56999999995</v>
      </c>
      <c r="Y85" s="7">
        <v>0</v>
      </c>
      <c r="Z85" s="8">
        <v>0.41048877333234651</v>
      </c>
      <c r="AA85" s="7">
        <v>0</v>
      </c>
      <c r="AB85" s="8">
        <v>0</v>
      </c>
    </row>
    <row r="86" spans="1:28" outlineLevel="1" x14ac:dyDescent="0.3">
      <c r="A86" s="12" t="s">
        <v>106</v>
      </c>
      <c r="B86" s="6" t="s">
        <v>4</v>
      </c>
      <c r="C86" s="6" t="s">
        <v>107</v>
      </c>
      <c r="D86" s="6" t="s">
        <v>6</v>
      </c>
      <c r="E86" s="6" t="s">
        <v>7</v>
      </c>
      <c r="F86" s="13">
        <f>F87+F98+F110</f>
        <v>-1041585.4300000002</v>
      </c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>
        <v>0</v>
      </c>
      <c r="V86" s="7">
        <v>0</v>
      </c>
      <c r="W86" s="7">
        <v>5807606.7199999997</v>
      </c>
      <c r="X86" s="7">
        <v>-5807606.7199999997</v>
      </c>
      <c r="Y86" s="7">
        <v>0</v>
      </c>
      <c r="Z86" s="8">
        <v>0.46464519699089413</v>
      </c>
      <c r="AA86" s="7">
        <v>0</v>
      </c>
      <c r="AB86" s="8">
        <v>0</v>
      </c>
    </row>
    <row r="87" spans="1:28" outlineLevel="2" x14ac:dyDescent="0.3">
      <c r="A87" s="12" t="s">
        <v>108</v>
      </c>
      <c r="B87" s="6" t="s">
        <v>4</v>
      </c>
      <c r="C87" s="6" t="s">
        <v>109</v>
      </c>
      <c r="D87" s="6" t="s">
        <v>6</v>
      </c>
      <c r="E87" s="6" t="s">
        <v>7</v>
      </c>
      <c r="F87" s="17">
        <f>F88</f>
        <v>591877</v>
      </c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>
        <v>0</v>
      </c>
      <c r="V87" s="7">
        <v>0</v>
      </c>
      <c r="W87" s="7">
        <v>800000</v>
      </c>
      <c r="X87" s="7">
        <v>-800000</v>
      </c>
      <c r="Y87" s="7">
        <v>0</v>
      </c>
      <c r="Z87" s="8">
        <v>0.8</v>
      </c>
      <c r="AA87" s="7">
        <v>0</v>
      </c>
      <c r="AB87" s="8">
        <v>0</v>
      </c>
    </row>
    <row r="88" spans="1:28" ht="52.8" outlineLevel="4" x14ac:dyDescent="0.3">
      <c r="A88" s="12" t="s">
        <v>112</v>
      </c>
      <c r="B88" s="6" t="s">
        <v>4</v>
      </c>
      <c r="C88" s="6" t="s">
        <v>109</v>
      </c>
      <c r="D88" s="6" t="s">
        <v>111</v>
      </c>
      <c r="E88" s="6" t="s">
        <v>7</v>
      </c>
      <c r="F88" s="17">
        <f>F89+F93</f>
        <v>591877</v>
      </c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>
        <v>0</v>
      </c>
      <c r="V88" s="7">
        <v>0</v>
      </c>
      <c r="W88" s="7">
        <v>800000</v>
      </c>
      <c r="X88" s="7">
        <v>-800000</v>
      </c>
      <c r="Y88" s="7">
        <v>0</v>
      </c>
      <c r="Z88" s="8">
        <v>0.8</v>
      </c>
      <c r="AA88" s="7">
        <v>0</v>
      </c>
      <c r="AB88" s="8">
        <v>0</v>
      </c>
    </row>
    <row r="89" spans="1:28" ht="52.8" outlineLevel="5" x14ac:dyDescent="0.3">
      <c r="A89" s="12" t="s">
        <v>113</v>
      </c>
      <c r="B89" s="6" t="s">
        <v>4</v>
      </c>
      <c r="C89" s="6" t="s">
        <v>109</v>
      </c>
      <c r="D89" s="6" t="s">
        <v>114</v>
      </c>
      <c r="E89" s="6" t="s">
        <v>7</v>
      </c>
      <c r="F89" s="17">
        <v>800000</v>
      </c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>
        <v>0</v>
      </c>
      <c r="V89" s="7">
        <v>0</v>
      </c>
      <c r="W89" s="7">
        <v>800000</v>
      </c>
      <c r="X89" s="7">
        <v>-800000</v>
      </c>
      <c r="Y89" s="7">
        <v>0</v>
      </c>
      <c r="Z89" s="8">
        <v>0.8</v>
      </c>
      <c r="AA89" s="7">
        <v>0</v>
      </c>
      <c r="AB89" s="8">
        <v>0</v>
      </c>
    </row>
    <row r="90" spans="1:28" ht="39.6" outlineLevel="6" x14ac:dyDescent="0.3">
      <c r="A90" s="12" t="s">
        <v>115</v>
      </c>
      <c r="B90" s="6" t="s">
        <v>4</v>
      </c>
      <c r="C90" s="6" t="s">
        <v>109</v>
      </c>
      <c r="D90" s="6" t="s">
        <v>116</v>
      </c>
      <c r="E90" s="6" t="s">
        <v>7</v>
      </c>
      <c r="F90" s="17">
        <v>800000</v>
      </c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>
        <v>0</v>
      </c>
      <c r="V90" s="7">
        <v>0</v>
      </c>
      <c r="W90" s="7">
        <v>800000</v>
      </c>
      <c r="X90" s="7">
        <v>-800000</v>
      </c>
      <c r="Y90" s="7">
        <v>0</v>
      </c>
      <c r="Z90" s="8">
        <v>0.8</v>
      </c>
      <c r="AA90" s="7">
        <v>0</v>
      </c>
      <c r="AB90" s="8">
        <v>0</v>
      </c>
    </row>
    <row r="91" spans="1:28" ht="26.4" outlineLevel="7" x14ac:dyDescent="0.3">
      <c r="A91" s="12" t="s">
        <v>117</v>
      </c>
      <c r="B91" s="6" t="s">
        <v>4</v>
      </c>
      <c r="C91" s="6" t="s">
        <v>109</v>
      </c>
      <c r="D91" s="6" t="s">
        <v>116</v>
      </c>
      <c r="E91" s="6" t="s">
        <v>118</v>
      </c>
      <c r="F91" s="17">
        <v>800000</v>
      </c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>
        <v>0</v>
      </c>
      <c r="V91" s="7">
        <v>0</v>
      </c>
      <c r="W91" s="7">
        <v>800000</v>
      </c>
      <c r="X91" s="7">
        <v>-800000</v>
      </c>
      <c r="Y91" s="7">
        <v>0</v>
      </c>
      <c r="Z91" s="8">
        <v>0.8</v>
      </c>
      <c r="AA91" s="7">
        <v>0</v>
      </c>
      <c r="AB91" s="8">
        <v>0</v>
      </c>
    </row>
    <row r="92" spans="1:28" ht="26.4" outlineLevel="7" x14ac:dyDescent="0.3">
      <c r="A92" s="12" t="s">
        <v>119</v>
      </c>
      <c r="B92" s="6" t="s">
        <v>4</v>
      </c>
      <c r="C92" s="6" t="s">
        <v>109</v>
      </c>
      <c r="D92" s="6" t="s">
        <v>116</v>
      </c>
      <c r="E92" s="6" t="s">
        <v>120</v>
      </c>
      <c r="F92" s="17">
        <v>800000</v>
      </c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>
        <v>0</v>
      </c>
      <c r="V92" s="7">
        <v>0</v>
      </c>
      <c r="W92" s="7">
        <v>800000</v>
      </c>
      <c r="X92" s="7">
        <v>-800000</v>
      </c>
      <c r="Y92" s="7">
        <v>0</v>
      </c>
      <c r="Z92" s="8">
        <v>0.8</v>
      </c>
      <c r="AA92" s="7">
        <v>0</v>
      </c>
      <c r="AB92" s="8">
        <v>0</v>
      </c>
    </row>
    <row r="93" spans="1:28" ht="26.4" outlineLevel="4" x14ac:dyDescent="0.3">
      <c r="A93" s="12" t="s">
        <v>121</v>
      </c>
      <c r="B93" s="6" t="s">
        <v>4</v>
      </c>
      <c r="C93" s="6" t="s">
        <v>109</v>
      </c>
      <c r="D93" s="6" t="s">
        <v>122</v>
      </c>
      <c r="E93" s="6" t="s">
        <v>7</v>
      </c>
      <c r="F93" s="13">
        <v>-208123</v>
      </c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8">
        <v>0</v>
      </c>
      <c r="AA93" s="7">
        <v>0</v>
      </c>
      <c r="AB93" s="8">
        <v>0</v>
      </c>
    </row>
    <row r="94" spans="1:28" ht="26.4" outlineLevel="5" x14ac:dyDescent="0.3">
      <c r="A94" s="12" t="s">
        <v>123</v>
      </c>
      <c r="B94" s="6" t="s">
        <v>4</v>
      </c>
      <c r="C94" s="6" t="s">
        <v>109</v>
      </c>
      <c r="D94" s="6" t="s">
        <v>124</v>
      </c>
      <c r="E94" s="6" t="s">
        <v>7</v>
      </c>
      <c r="F94" s="13">
        <v>-208123</v>
      </c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8">
        <v>0</v>
      </c>
      <c r="AA94" s="7">
        <v>0</v>
      </c>
      <c r="AB94" s="8">
        <v>0</v>
      </c>
    </row>
    <row r="95" spans="1:28" ht="79.2" outlineLevel="6" x14ac:dyDescent="0.3">
      <c r="A95" s="12" t="s">
        <v>125</v>
      </c>
      <c r="B95" s="6" t="s">
        <v>4</v>
      </c>
      <c r="C95" s="6" t="s">
        <v>109</v>
      </c>
      <c r="D95" s="6" t="s">
        <v>126</v>
      </c>
      <c r="E95" s="6" t="s">
        <v>7</v>
      </c>
      <c r="F95" s="13">
        <v>-208123</v>
      </c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8">
        <v>0</v>
      </c>
      <c r="AA95" s="7">
        <v>0</v>
      </c>
      <c r="AB95" s="8">
        <v>0</v>
      </c>
    </row>
    <row r="96" spans="1:28" ht="26.4" outlineLevel="7" x14ac:dyDescent="0.3">
      <c r="A96" s="12" t="s">
        <v>117</v>
      </c>
      <c r="B96" s="6" t="s">
        <v>4</v>
      </c>
      <c r="C96" s="6" t="s">
        <v>109</v>
      </c>
      <c r="D96" s="6" t="s">
        <v>126</v>
      </c>
      <c r="E96" s="6" t="s">
        <v>118</v>
      </c>
      <c r="F96" s="13">
        <v>-208123</v>
      </c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8">
        <v>0</v>
      </c>
      <c r="AA96" s="7">
        <v>0</v>
      </c>
      <c r="AB96" s="8">
        <v>0</v>
      </c>
    </row>
    <row r="97" spans="1:28" ht="26.4" outlineLevel="7" x14ac:dyDescent="0.3">
      <c r="A97" s="12" t="s">
        <v>119</v>
      </c>
      <c r="B97" s="6" t="s">
        <v>4</v>
      </c>
      <c r="C97" s="6" t="s">
        <v>109</v>
      </c>
      <c r="D97" s="6" t="s">
        <v>126</v>
      </c>
      <c r="E97" s="6" t="s">
        <v>120</v>
      </c>
      <c r="F97" s="13">
        <v>-208123</v>
      </c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8">
        <v>0</v>
      </c>
      <c r="AA97" s="7">
        <v>0</v>
      </c>
      <c r="AB97" s="8">
        <v>0</v>
      </c>
    </row>
    <row r="98" spans="1:28" outlineLevel="2" x14ac:dyDescent="0.3">
      <c r="A98" s="12" t="s">
        <v>127</v>
      </c>
      <c r="B98" s="6" t="s">
        <v>4</v>
      </c>
      <c r="C98" s="6" t="s">
        <v>128</v>
      </c>
      <c r="D98" s="6" t="s">
        <v>6</v>
      </c>
      <c r="E98" s="6" t="s">
        <v>7</v>
      </c>
      <c r="F98" s="17">
        <f>F99+F104</f>
        <v>2547146.5699999998</v>
      </c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>
        <v>0</v>
      </c>
      <c r="V98" s="7">
        <v>0</v>
      </c>
      <c r="W98" s="7">
        <v>1213842.72</v>
      </c>
      <c r="X98" s="7">
        <v>-1213842.72</v>
      </c>
      <c r="Y98" s="7">
        <v>0</v>
      </c>
      <c r="Z98" s="8">
        <v>0.28782339470752427</v>
      </c>
      <c r="AA98" s="7">
        <v>0</v>
      </c>
      <c r="AB98" s="8">
        <v>0</v>
      </c>
    </row>
    <row r="99" spans="1:28" ht="52.8" outlineLevel="3" x14ac:dyDescent="0.3">
      <c r="A99" s="12" t="s">
        <v>76</v>
      </c>
      <c r="B99" s="6" t="s">
        <v>4</v>
      </c>
      <c r="C99" s="6" t="s">
        <v>128</v>
      </c>
      <c r="D99" s="6" t="s">
        <v>77</v>
      </c>
      <c r="E99" s="6" t="s">
        <v>7</v>
      </c>
      <c r="F99" s="17">
        <v>267146.57</v>
      </c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>
        <v>0</v>
      </c>
      <c r="V99" s="7">
        <v>0</v>
      </c>
      <c r="W99" s="7">
        <v>913842.72</v>
      </c>
      <c r="X99" s="7">
        <v>-913842.72</v>
      </c>
      <c r="Y99" s="7">
        <v>0</v>
      </c>
      <c r="Z99" s="8">
        <v>0.47170512211992399</v>
      </c>
      <c r="AA99" s="7">
        <v>0</v>
      </c>
      <c r="AB99" s="8">
        <v>0</v>
      </c>
    </row>
    <row r="100" spans="1:28" ht="39.6" outlineLevel="5" x14ac:dyDescent="0.3">
      <c r="A100" s="12" t="s">
        <v>129</v>
      </c>
      <c r="B100" s="6" t="s">
        <v>4</v>
      </c>
      <c r="C100" s="6" t="s">
        <v>128</v>
      </c>
      <c r="D100" s="6" t="s">
        <v>130</v>
      </c>
      <c r="E100" s="6" t="s">
        <v>7</v>
      </c>
      <c r="F100" s="17">
        <v>267146.57</v>
      </c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>
        <v>0</v>
      </c>
      <c r="V100" s="7">
        <v>0</v>
      </c>
      <c r="W100" s="7">
        <v>913842.72</v>
      </c>
      <c r="X100" s="7">
        <v>-913842.72</v>
      </c>
      <c r="Y100" s="7">
        <v>0</v>
      </c>
      <c r="Z100" s="8">
        <v>0.47170512211992399</v>
      </c>
      <c r="AA100" s="7">
        <v>0</v>
      </c>
      <c r="AB100" s="8">
        <v>0</v>
      </c>
    </row>
    <row r="101" spans="1:28" ht="26.4" outlineLevel="6" x14ac:dyDescent="0.3">
      <c r="A101" s="12" t="s">
        <v>131</v>
      </c>
      <c r="B101" s="6" t="s">
        <v>4</v>
      </c>
      <c r="C101" s="6" t="s">
        <v>128</v>
      </c>
      <c r="D101" s="6" t="s">
        <v>132</v>
      </c>
      <c r="E101" s="6" t="s">
        <v>7</v>
      </c>
      <c r="F101" s="17">
        <v>267146.57</v>
      </c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>
        <v>0</v>
      </c>
      <c r="V101" s="7">
        <v>0</v>
      </c>
      <c r="W101" s="7">
        <v>913842.72</v>
      </c>
      <c r="X101" s="7">
        <v>-913842.72</v>
      </c>
      <c r="Y101" s="7">
        <v>0</v>
      </c>
      <c r="Z101" s="8">
        <v>0.47170512211992399</v>
      </c>
      <c r="AA101" s="7">
        <v>0</v>
      </c>
      <c r="AB101" s="8">
        <v>0</v>
      </c>
    </row>
    <row r="102" spans="1:28" ht="26.4" outlineLevel="7" x14ac:dyDescent="0.3">
      <c r="A102" s="12" t="s">
        <v>117</v>
      </c>
      <c r="B102" s="6" t="s">
        <v>4</v>
      </c>
      <c r="C102" s="6" t="s">
        <v>128</v>
      </c>
      <c r="D102" s="6" t="s">
        <v>132</v>
      </c>
      <c r="E102" s="6" t="s">
        <v>118</v>
      </c>
      <c r="F102" s="17">
        <v>267146.57</v>
      </c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>
        <v>0</v>
      </c>
      <c r="V102" s="7">
        <v>0</v>
      </c>
      <c r="W102" s="7">
        <v>913842.72</v>
      </c>
      <c r="X102" s="7">
        <v>-913842.72</v>
      </c>
      <c r="Y102" s="7">
        <v>0</v>
      </c>
      <c r="Z102" s="8">
        <v>0.47170512211992399</v>
      </c>
      <c r="AA102" s="7">
        <v>0</v>
      </c>
      <c r="AB102" s="8">
        <v>0</v>
      </c>
    </row>
    <row r="103" spans="1:28" ht="39.6" outlineLevel="7" x14ac:dyDescent="0.3">
      <c r="A103" s="12" t="s">
        <v>133</v>
      </c>
      <c r="B103" s="6" t="s">
        <v>4</v>
      </c>
      <c r="C103" s="6" t="s">
        <v>128</v>
      </c>
      <c r="D103" s="6" t="s">
        <v>132</v>
      </c>
      <c r="E103" s="6" t="s">
        <v>134</v>
      </c>
      <c r="F103" s="17">
        <v>267146.57</v>
      </c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>
        <v>0</v>
      </c>
      <c r="V103" s="7">
        <v>0</v>
      </c>
      <c r="W103" s="7">
        <v>913842.72</v>
      </c>
      <c r="X103" s="7">
        <v>-913842.72</v>
      </c>
      <c r="Y103" s="7">
        <v>0</v>
      </c>
      <c r="Z103" s="8">
        <v>0.47170512211992399</v>
      </c>
      <c r="AA103" s="7">
        <v>0</v>
      </c>
      <c r="AB103" s="8">
        <v>0</v>
      </c>
    </row>
    <row r="104" spans="1:28" ht="39.6" outlineLevel="3" x14ac:dyDescent="0.3">
      <c r="A104" s="12" t="s">
        <v>135</v>
      </c>
      <c r="B104" s="6" t="s">
        <v>4</v>
      </c>
      <c r="C104" s="6" t="s">
        <v>128</v>
      </c>
      <c r="D104" s="6" t="s">
        <v>136</v>
      </c>
      <c r="E104" s="6" t="s">
        <v>7</v>
      </c>
      <c r="F104" s="17">
        <v>2280000</v>
      </c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>
        <v>0</v>
      </c>
      <c r="V104" s="7">
        <v>0</v>
      </c>
      <c r="W104" s="7">
        <v>300000</v>
      </c>
      <c r="X104" s="7">
        <v>-300000</v>
      </c>
      <c r="Y104" s="7">
        <v>0</v>
      </c>
      <c r="Z104" s="8">
        <v>0.13157894736842105</v>
      </c>
      <c r="AA104" s="7">
        <v>0</v>
      </c>
      <c r="AB104" s="8">
        <v>0</v>
      </c>
    </row>
    <row r="105" spans="1:28" ht="39.6" outlineLevel="4" x14ac:dyDescent="0.3">
      <c r="A105" s="12" t="s">
        <v>137</v>
      </c>
      <c r="B105" s="6" t="s">
        <v>4</v>
      </c>
      <c r="C105" s="6" t="s">
        <v>128</v>
      </c>
      <c r="D105" s="6" t="s">
        <v>138</v>
      </c>
      <c r="E105" s="6" t="s">
        <v>7</v>
      </c>
      <c r="F105" s="17">
        <v>2280000</v>
      </c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>
        <v>0</v>
      </c>
      <c r="V105" s="7">
        <v>0</v>
      </c>
      <c r="W105" s="7">
        <v>300000</v>
      </c>
      <c r="X105" s="7">
        <v>-300000</v>
      </c>
      <c r="Y105" s="7">
        <v>0</v>
      </c>
      <c r="Z105" s="8">
        <v>0.13157894736842105</v>
      </c>
      <c r="AA105" s="7">
        <v>0</v>
      </c>
      <c r="AB105" s="8">
        <v>0</v>
      </c>
    </row>
    <row r="106" spans="1:28" ht="26.4" outlineLevel="5" x14ac:dyDescent="0.3">
      <c r="A106" s="12" t="s">
        <v>123</v>
      </c>
      <c r="B106" s="6" t="s">
        <v>4</v>
      </c>
      <c r="C106" s="6" t="s">
        <v>128</v>
      </c>
      <c r="D106" s="6" t="s">
        <v>139</v>
      </c>
      <c r="E106" s="6" t="s">
        <v>7</v>
      </c>
      <c r="F106" s="17">
        <v>2280000</v>
      </c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>
        <v>0</v>
      </c>
      <c r="V106" s="7">
        <v>0</v>
      </c>
      <c r="W106" s="7">
        <v>300000</v>
      </c>
      <c r="X106" s="7">
        <v>-300000</v>
      </c>
      <c r="Y106" s="7">
        <v>0</v>
      </c>
      <c r="Z106" s="8">
        <v>0.13157894736842105</v>
      </c>
      <c r="AA106" s="7">
        <v>0</v>
      </c>
      <c r="AB106" s="8">
        <v>0</v>
      </c>
    </row>
    <row r="107" spans="1:28" ht="66" outlineLevel="6" x14ac:dyDescent="0.3">
      <c r="A107" s="12" t="s">
        <v>140</v>
      </c>
      <c r="B107" s="6" t="s">
        <v>4</v>
      </c>
      <c r="C107" s="6" t="s">
        <v>128</v>
      </c>
      <c r="D107" s="6" t="s">
        <v>141</v>
      </c>
      <c r="E107" s="6" t="s">
        <v>7</v>
      </c>
      <c r="F107" s="17">
        <v>2280000</v>
      </c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>
        <v>0</v>
      </c>
      <c r="V107" s="7">
        <v>0</v>
      </c>
      <c r="W107" s="7">
        <v>300000</v>
      </c>
      <c r="X107" s="7">
        <v>-300000</v>
      </c>
      <c r="Y107" s="7">
        <v>0</v>
      </c>
      <c r="Z107" s="8">
        <v>0.13157894736842105</v>
      </c>
      <c r="AA107" s="7">
        <v>0</v>
      </c>
      <c r="AB107" s="8">
        <v>0</v>
      </c>
    </row>
    <row r="108" spans="1:28" ht="26.4" outlineLevel="7" x14ac:dyDescent="0.3">
      <c r="A108" s="12" t="s">
        <v>117</v>
      </c>
      <c r="B108" s="6" t="s">
        <v>4</v>
      </c>
      <c r="C108" s="6" t="s">
        <v>128</v>
      </c>
      <c r="D108" s="6" t="s">
        <v>141</v>
      </c>
      <c r="E108" s="6" t="s">
        <v>118</v>
      </c>
      <c r="F108" s="17">
        <v>2280000</v>
      </c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>
        <v>0</v>
      </c>
      <c r="V108" s="7">
        <v>0</v>
      </c>
      <c r="W108" s="7">
        <v>300000</v>
      </c>
      <c r="X108" s="7">
        <v>-300000</v>
      </c>
      <c r="Y108" s="7">
        <v>0</v>
      </c>
      <c r="Z108" s="8">
        <v>0.13157894736842105</v>
      </c>
      <c r="AA108" s="7">
        <v>0</v>
      </c>
      <c r="AB108" s="8">
        <v>0</v>
      </c>
    </row>
    <row r="109" spans="1:28" ht="26.4" outlineLevel="7" x14ac:dyDescent="0.3">
      <c r="A109" s="12" t="s">
        <v>119</v>
      </c>
      <c r="B109" s="6" t="s">
        <v>4</v>
      </c>
      <c r="C109" s="6" t="s">
        <v>128</v>
      </c>
      <c r="D109" s="6" t="s">
        <v>141</v>
      </c>
      <c r="E109" s="6" t="s">
        <v>120</v>
      </c>
      <c r="F109" s="17">
        <v>2280000</v>
      </c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>
        <v>0</v>
      </c>
      <c r="V109" s="7">
        <v>0</v>
      </c>
      <c r="W109" s="7">
        <v>300000</v>
      </c>
      <c r="X109" s="7">
        <v>-300000</v>
      </c>
      <c r="Y109" s="7">
        <v>0</v>
      </c>
      <c r="Z109" s="8">
        <v>0.13157894736842105</v>
      </c>
      <c r="AA109" s="7">
        <v>0</v>
      </c>
      <c r="AB109" s="8">
        <v>0</v>
      </c>
    </row>
    <row r="110" spans="1:28" ht="26.4" outlineLevel="2" x14ac:dyDescent="0.3">
      <c r="A110" s="12" t="s">
        <v>142</v>
      </c>
      <c r="B110" s="6" t="s">
        <v>4</v>
      </c>
      <c r="C110" s="6" t="s">
        <v>143</v>
      </c>
      <c r="D110" s="6" t="s">
        <v>6</v>
      </c>
      <c r="E110" s="6" t="s">
        <v>7</v>
      </c>
      <c r="F110" s="13">
        <f>F111+F117</f>
        <v>-4180609</v>
      </c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>
        <v>0</v>
      </c>
      <c r="V110" s="7">
        <v>0</v>
      </c>
      <c r="W110" s="7">
        <v>3793764</v>
      </c>
      <c r="X110" s="7">
        <v>-3793764</v>
      </c>
      <c r="Y110" s="7">
        <v>0</v>
      </c>
      <c r="Z110" s="8">
        <v>0.52100005273496719</v>
      </c>
      <c r="AA110" s="7">
        <v>0</v>
      </c>
      <c r="AB110" s="8">
        <v>0</v>
      </c>
    </row>
    <row r="111" spans="1:28" ht="52.8" outlineLevel="3" x14ac:dyDescent="0.3">
      <c r="A111" s="12" t="s">
        <v>110</v>
      </c>
      <c r="B111" s="6" t="s">
        <v>4</v>
      </c>
      <c r="C111" s="6" t="s">
        <v>143</v>
      </c>
      <c r="D111" s="6" t="s">
        <v>111</v>
      </c>
      <c r="E111" s="6" t="s">
        <v>7</v>
      </c>
      <c r="F111" s="13">
        <v>-4307292</v>
      </c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>
        <v>0</v>
      </c>
      <c r="V111" s="7">
        <v>0</v>
      </c>
      <c r="W111" s="7">
        <v>3552564</v>
      </c>
      <c r="X111" s="7">
        <v>-3552564</v>
      </c>
      <c r="Y111" s="7">
        <v>0</v>
      </c>
      <c r="Z111" s="8">
        <v>0.51383570831319847</v>
      </c>
      <c r="AA111" s="7">
        <v>0</v>
      </c>
      <c r="AB111" s="8">
        <v>0</v>
      </c>
    </row>
    <row r="112" spans="1:28" ht="26.4" outlineLevel="4" x14ac:dyDescent="0.3">
      <c r="A112" s="12" t="s">
        <v>121</v>
      </c>
      <c r="B112" s="6" t="s">
        <v>4</v>
      </c>
      <c r="C112" s="6" t="s">
        <v>143</v>
      </c>
      <c r="D112" s="6" t="s">
        <v>122</v>
      </c>
      <c r="E112" s="6" t="s">
        <v>7</v>
      </c>
      <c r="F112" s="13">
        <v>-4307292</v>
      </c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>
        <v>0</v>
      </c>
      <c r="V112" s="7">
        <v>0</v>
      </c>
      <c r="W112" s="7">
        <v>3552564</v>
      </c>
      <c r="X112" s="7">
        <v>-3552564</v>
      </c>
      <c r="Y112" s="7">
        <v>0</v>
      </c>
      <c r="Z112" s="8">
        <v>0.51383570831319847</v>
      </c>
      <c r="AA112" s="7">
        <v>0</v>
      </c>
      <c r="AB112" s="8">
        <v>0</v>
      </c>
    </row>
    <row r="113" spans="1:28" ht="26.4" outlineLevel="5" x14ac:dyDescent="0.3">
      <c r="A113" s="12" t="s">
        <v>123</v>
      </c>
      <c r="B113" s="6" t="s">
        <v>4</v>
      </c>
      <c r="C113" s="6" t="s">
        <v>143</v>
      </c>
      <c r="D113" s="6" t="s">
        <v>124</v>
      </c>
      <c r="E113" s="6" t="s">
        <v>7</v>
      </c>
      <c r="F113" s="13">
        <v>-4307292</v>
      </c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>
        <v>0</v>
      </c>
      <c r="V113" s="7">
        <v>0</v>
      </c>
      <c r="W113" s="7">
        <v>3552564</v>
      </c>
      <c r="X113" s="7">
        <v>-3552564</v>
      </c>
      <c r="Y113" s="7">
        <v>0</v>
      </c>
      <c r="Z113" s="8">
        <v>0.51383570831319847</v>
      </c>
      <c r="AA113" s="7">
        <v>0</v>
      </c>
      <c r="AB113" s="8">
        <v>0</v>
      </c>
    </row>
    <row r="114" spans="1:28" ht="39.6" outlineLevel="6" x14ac:dyDescent="0.3">
      <c r="A114" s="12" t="s">
        <v>144</v>
      </c>
      <c r="B114" s="6" t="s">
        <v>4</v>
      </c>
      <c r="C114" s="6" t="s">
        <v>143</v>
      </c>
      <c r="D114" s="6" t="s">
        <v>145</v>
      </c>
      <c r="E114" s="6" t="s">
        <v>7</v>
      </c>
      <c r="F114" s="13">
        <v>-4307292</v>
      </c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>
        <v>0</v>
      </c>
      <c r="V114" s="7">
        <v>0</v>
      </c>
      <c r="W114" s="7">
        <v>3552564</v>
      </c>
      <c r="X114" s="7">
        <v>-3552564</v>
      </c>
      <c r="Y114" s="7">
        <v>0</v>
      </c>
      <c r="Z114" s="8">
        <v>0.51383570831319847</v>
      </c>
      <c r="AA114" s="7">
        <v>0</v>
      </c>
      <c r="AB114" s="8">
        <v>0</v>
      </c>
    </row>
    <row r="115" spans="1:28" ht="26.4" outlineLevel="7" x14ac:dyDescent="0.3">
      <c r="A115" s="12" t="s">
        <v>117</v>
      </c>
      <c r="B115" s="6" t="s">
        <v>4</v>
      </c>
      <c r="C115" s="6" t="s">
        <v>143</v>
      </c>
      <c r="D115" s="6" t="s">
        <v>145</v>
      </c>
      <c r="E115" s="6" t="s">
        <v>118</v>
      </c>
      <c r="F115" s="13">
        <v>-4307292</v>
      </c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>
        <v>0</v>
      </c>
      <c r="V115" s="7">
        <v>0</v>
      </c>
      <c r="W115" s="7">
        <v>3552564</v>
      </c>
      <c r="X115" s="7">
        <v>-3552564</v>
      </c>
      <c r="Y115" s="7">
        <v>0</v>
      </c>
      <c r="Z115" s="8">
        <v>0.51383570831319847</v>
      </c>
      <c r="AA115" s="7">
        <v>0</v>
      </c>
      <c r="AB115" s="8">
        <v>0</v>
      </c>
    </row>
    <row r="116" spans="1:28" ht="39.6" outlineLevel="7" x14ac:dyDescent="0.3">
      <c r="A116" s="12" t="s">
        <v>133</v>
      </c>
      <c r="B116" s="6" t="s">
        <v>4</v>
      </c>
      <c r="C116" s="6" t="s">
        <v>143</v>
      </c>
      <c r="D116" s="6" t="s">
        <v>145</v>
      </c>
      <c r="E116" s="6" t="s">
        <v>134</v>
      </c>
      <c r="F116" s="13">
        <v>-4307292</v>
      </c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>
        <v>0</v>
      </c>
      <c r="V116" s="7">
        <v>0</v>
      </c>
      <c r="W116" s="7">
        <v>3552564</v>
      </c>
      <c r="X116" s="7">
        <v>-3552564</v>
      </c>
      <c r="Y116" s="7">
        <v>0</v>
      </c>
      <c r="Z116" s="8">
        <v>0.51383570831319847</v>
      </c>
      <c r="AA116" s="7">
        <v>0</v>
      </c>
      <c r="AB116" s="8">
        <v>0</v>
      </c>
    </row>
    <row r="117" spans="1:28" ht="39.6" outlineLevel="3" x14ac:dyDescent="0.3">
      <c r="A117" s="12" t="s">
        <v>146</v>
      </c>
      <c r="B117" s="6" t="s">
        <v>4</v>
      </c>
      <c r="C117" s="6" t="s">
        <v>143</v>
      </c>
      <c r="D117" s="6" t="s">
        <v>147</v>
      </c>
      <c r="E117" s="6" t="s">
        <v>7</v>
      </c>
      <c r="F117" s="17">
        <v>126683</v>
      </c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8">
        <v>0</v>
      </c>
      <c r="AA117" s="7">
        <v>0</v>
      </c>
      <c r="AB117" s="8">
        <v>0</v>
      </c>
    </row>
    <row r="118" spans="1:28" ht="66" outlineLevel="5" x14ac:dyDescent="0.3">
      <c r="A118" s="12" t="s">
        <v>148</v>
      </c>
      <c r="B118" s="6" t="s">
        <v>4</v>
      </c>
      <c r="C118" s="6" t="s">
        <v>143</v>
      </c>
      <c r="D118" s="6" t="s">
        <v>149</v>
      </c>
      <c r="E118" s="6" t="s">
        <v>7</v>
      </c>
      <c r="F118" s="17">
        <v>126683</v>
      </c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8">
        <v>0</v>
      </c>
      <c r="AA118" s="7">
        <v>0</v>
      </c>
      <c r="AB118" s="8">
        <v>0</v>
      </c>
    </row>
    <row r="119" spans="1:28" ht="79.2" outlineLevel="6" x14ac:dyDescent="0.3">
      <c r="A119" s="12" t="s">
        <v>150</v>
      </c>
      <c r="B119" s="6" t="s">
        <v>4</v>
      </c>
      <c r="C119" s="6" t="s">
        <v>143</v>
      </c>
      <c r="D119" s="6" t="s">
        <v>151</v>
      </c>
      <c r="E119" s="6" t="s">
        <v>7</v>
      </c>
      <c r="F119" s="17">
        <v>126683</v>
      </c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8">
        <v>0</v>
      </c>
      <c r="AA119" s="7">
        <v>0</v>
      </c>
      <c r="AB119" s="8">
        <v>0</v>
      </c>
    </row>
    <row r="120" spans="1:28" ht="39.6" outlineLevel="7" x14ac:dyDescent="0.3">
      <c r="A120" s="12" t="s">
        <v>20</v>
      </c>
      <c r="B120" s="6" t="s">
        <v>4</v>
      </c>
      <c r="C120" s="6" t="s">
        <v>143</v>
      </c>
      <c r="D120" s="6" t="s">
        <v>151</v>
      </c>
      <c r="E120" s="6" t="s">
        <v>21</v>
      </c>
      <c r="F120" s="17">
        <v>126683</v>
      </c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8">
        <v>0</v>
      </c>
      <c r="AA120" s="7">
        <v>0</v>
      </c>
      <c r="AB120" s="8">
        <v>0</v>
      </c>
    </row>
    <row r="121" spans="1:28" ht="39.6" outlineLevel="7" x14ac:dyDescent="0.3">
      <c r="A121" s="12" t="s">
        <v>22</v>
      </c>
      <c r="B121" s="6" t="s">
        <v>4</v>
      </c>
      <c r="C121" s="6" t="s">
        <v>143</v>
      </c>
      <c r="D121" s="6" t="s">
        <v>151</v>
      </c>
      <c r="E121" s="6" t="s">
        <v>23</v>
      </c>
      <c r="F121" s="17">
        <v>126683</v>
      </c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8">
        <v>0</v>
      </c>
      <c r="AA121" s="7">
        <v>0</v>
      </c>
      <c r="AB121" s="8">
        <v>0</v>
      </c>
    </row>
    <row r="122" spans="1:28" outlineLevel="1" x14ac:dyDescent="0.3">
      <c r="A122" s="12" t="s">
        <v>152</v>
      </c>
      <c r="B122" s="6" t="s">
        <v>4</v>
      </c>
      <c r="C122" s="6" t="s">
        <v>153</v>
      </c>
      <c r="D122" s="6" t="s">
        <v>6</v>
      </c>
      <c r="E122" s="6" t="s">
        <v>7</v>
      </c>
      <c r="F122" s="17">
        <v>408723</v>
      </c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>
        <v>0</v>
      </c>
      <c r="V122" s="7">
        <v>0</v>
      </c>
      <c r="W122" s="7">
        <v>5177140.8499999996</v>
      </c>
      <c r="X122" s="7">
        <v>-5177140.8499999996</v>
      </c>
      <c r="Y122" s="7">
        <v>0</v>
      </c>
      <c r="Z122" s="8">
        <v>0.29209468676898975</v>
      </c>
      <c r="AA122" s="7">
        <v>0</v>
      </c>
      <c r="AB122" s="8">
        <v>0</v>
      </c>
    </row>
    <row r="123" spans="1:28" outlineLevel="2" x14ac:dyDescent="0.3">
      <c r="A123" s="12" t="s">
        <v>154</v>
      </c>
      <c r="B123" s="6" t="s">
        <v>4</v>
      </c>
      <c r="C123" s="6" t="s">
        <v>155</v>
      </c>
      <c r="D123" s="6" t="s">
        <v>6</v>
      </c>
      <c r="E123" s="6" t="s">
        <v>7</v>
      </c>
      <c r="F123" s="17">
        <v>408723</v>
      </c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>
        <v>0</v>
      </c>
      <c r="V123" s="7">
        <v>0</v>
      </c>
      <c r="W123" s="7">
        <v>5177140.8499999996</v>
      </c>
      <c r="X123" s="7">
        <v>-5177140.8499999996</v>
      </c>
      <c r="Y123" s="7">
        <v>0</v>
      </c>
      <c r="Z123" s="8">
        <v>0.29209468676898975</v>
      </c>
      <c r="AA123" s="7">
        <v>0</v>
      </c>
      <c r="AB123" s="8">
        <v>0</v>
      </c>
    </row>
    <row r="124" spans="1:28" ht="52.8" outlineLevel="3" x14ac:dyDescent="0.3">
      <c r="A124" s="12" t="s">
        <v>156</v>
      </c>
      <c r="B124" s="6" t="s">
        <v>4</v>
      </c>
      <c r="C124" s="6" t="s">
        <v>155</v>
      </c>
      <c r="D124" s="6" t="s">
        <v>157</v>
      </c>
      <c r="E124" s="6" t="s">
        <v>7</v>
      </c>
      <c r="F124" s="17">
        <v>408723</v>
      </c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>
        <v>0</v>
      </c>
      <c r="V124" s="7">
        <v>0</v>
      </c>
      <c r="W124" s="7">
        <v>5177140.8499999996</v>
      </c>
      <c r="X124" s="7">
        <v>-5177140.8499999996</v>
      </c>
      <c r="Y124" s="7">
        <v>0</v>
      </c>
      <c r="Z124" s="8">
        <v>0.29273882430533532</v>
      </c>
      <c r="AA124" s="7">
        <v>0</v>
      </c>
      <c r="AB124" s="8">
        <v>0</v>
      </c>
    </row>
    <row r="125" spans="1:28" ht="26.4" outlineLevel="5" x14ac:dyDescent="0.3">
      <c r="A125" s="12" t="s">
        <v>158</v>
      </c>
      <c r="B125" s="6" t="s">
        <v>4</v>
      </c>
      <c r="C125" s="6" t="s">
        <v>155</v>
      </c>
      <c r="D125" s="6" t="s">
        <v>159</v>
      </c>
      <c r="E125" s="6" t="s">
        <v>7</v>
      </c>
      <c r="F125" s="17">
        <v>408723</v>
      </c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>
        <v>0</v>
      </c>
      <c r="V125" s="7">
        <v>0</v>
      </c>
      <c r="W125" s="7">
        <v>5177140.8499999996</v>
      </c>
      <c r="X125" s="7">
        <v>-5177140.8499999996</v>
      </c>
      <c r="Y125" s="7">
        <v>0</v>
      </c>
      <c r="Z125" s="8">
        <v>0.29273882430533532</v>
      </c>
      <c r="AA125" s="7">
        <v>0</v>
      </c>
      <c r="AB125" s="8">
        <v>0</v>
      </c>
    </row>
    <row r="126" spans="1:28" ht="26.4" outlineLevel="6" x14ac:dyDescent="0.3">
      <c r="A126" s="12" t="s">
        <v>160</v>
      </c>
      <c r="B126" s="6" t="s">
        <v>4</v>
      </c>
      <c r="C126" s="6" t="s">
        <v>155</v>
      </c>
      <c r="D126" s="6" t="s">
        <v>161</v>
      </c>
      <c r="E126" s="6" t="s">
        <v>7</v>
      </c>
      <c r="F126" s="17">
        <v>408723</v>
      </c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>
        <v>0</v>
      </c>
      <c r="V126" s="7">
        <v>0</v>
      </c>
      <c r="W126" s="7">
        <v>5177140.8499999996</v>
      </c>
      <c r="X126" s="7">
        <v>-5177140.8499999996</v>
      </c>
      <c r="Y126" s="7">
        <v>0</v>
      </c>
      <c r="Z126" s="8">
        <v>0.29273882430533532</v>
      </c>
      <c r="AA126" s="7">
        <v>0</v>
      </c>
      <c r="AB126" s="8">
        <v>0</v>
      </c>
    </row>
    <row r="127" spans="1:28" ht="39.6" outlineLevel="7" x14ac:dyDescent="0.3">
      <c r="A127" s="12" t="s">
        <v>20</v>
      </c>
      <c r="B127" s="6" t="s">
        <v>4</v>
      </c>
      <c r="C127" s="6" t="s">
        <v>155</v>
      </c>
      <c r="D127" s="6" t="s">
        <v>161</v>
      </c>
      <c r="E127" s="6" t="s">
        <v>21</v>
      </c>
      <c r="F127" s="17">
        <v>408723</v>
      </c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>
        <v>0</v>
      </c>
      <c r="V127" s="7">
        <v>0</v>
      </c>
      <c r="W127" s="7">
        <v>1059571.47</v>
      </c>
      <c r="X127" s="7">
        <v>-1059571.47</v>
      </c>
      <c r="Y127" s="7">
        <v>0</v>
      </c>
      <c r="Z127" s="8">
        <v>0.24810922612957786</v>
      </c>
      <c r="AA127" s="7">
        <v>0</v>
      </c>
      <c r="AB127" s="8">
        <v>0</v>
      </c>
    </row>
    <row r="128" spans="1:28" ht="39.6" outlineLevel="7" x14ac:dyDescent="0.3">
      <c r="A128" s="12" t="s">
        <v>22</v>
      </c>
      <c r="B128" s="6" t="s">
        <v>4</v>
      </c>
      <c r="C128" s="6" t="s">
        <v>155</v>
      </c>
      <c r="D128" s="6" t="s">
        <v>161</v>
      </c>
      <c r="E128" s="6" t="s">
        <v>23</v>
      </c>
      <c r="F128" s="17">
        <v>408723</v>
      </c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>
        <v>0</v>
      </c>
      <c r="V128" s="7">
        <v>0</v>
      </c>
      <c r="W128" s="7">
        <v>1059571.47</v>
      </c>
      <c r="X128" s="7">
        <v>-1059571.47</v>
      </c>
      <c r="Y128" s="7">
        <v>0</v>
      </c>
      <c r="Z128" s="8">
        <v>0.24810922612957786</v>
      </c>
      <c r="AA128" s="7">
        <v>0</v>
      </c>
      <c r="AB128" s="8">
        <v>0</v>
      </c>
    </row>
    <row r="129" spans="1:28" ht="39.6" outlineLevel="1" x14ac:dyDescent="0.3">
      <c r="A129" s="12" t="s">
        <v>162</v>
      </c>
      <c r="B129" s="6" t="s">
        <v>4</v>
      </c>
      <c r="C129" s="6" t="s">
        <v>163</v>
      </c>
      <c r="D129" s="6" t="s">
        <v>6</v>
      </c>
      <c r="E129" s="6" t="s">
        <v>7</v>
      </c>
      <c r="F129" s="17">
        <f>F130</f>
        <v>7007755.7300000004</v>
      </c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>
        <v>0</v>
      </c>
      <c r="V129" s="7">
        <v>0</v>
      </c>
      <c r="W129" s="7">
        <v>623533</v>
      </c>
      <c r="X129" s="7">
        <v>-623533</v>
      </c>
      <c r="Y129" s="7">
        <v>0</v>
      </c>
      <c r="Z129" s="8">
        <v>6.5433672445953189E-2</v>
      </c>
      <c r="AA129" s="7">
        <v>0</v>
      </c>
      <c r="AB129" s="8">
        <v>0</v>
      </c>
    </row>
    <row r="130" spans="1:28" ht="26.4" outlineLevel="2" x14ac:dyDescent="0.3">
      <c r="A130" s="12" t="s">
        <v>164</v>
      </c>
      <c r="B130" s="6" t="s">
        <v>4</v>
      </c>
      <c r="C130" s="6" t="s">
        <v>165</v>
      </c>
      <c r="D130" s="6" t="s">
        <v>6</v>
      </c>
      <c r="E130" s="6" t="s">
        <v>7</v>
      </c>
      <c r="F130" s="17">
        <f>F131+F137</f>
        <v>7007755.7300000004</v>
      </c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>
        <v>0</v>
      </c>
      <c r="V130" s="7">
        <v>0</v>
      </c>
      <c r="W130" s="7">
        <v>623533</v>
      </c>
      <c r="X130" s="7">
        <v>-623533</v>
      </c>
      <c r="Y130" s="7">
        <v>0</v>
      </c>
      <c r="Z130" s="8">
        <v>6.5433672445953189E-2</v>
      </c>
      <c r="AA130" s="7">
        <v>0</v>
      </c>
      <c r="AB130" s="8">
        <v>0</v>
      </c>
    </row>
    <row r="131" spans="1:28" ht="39.6" outlineLevel="3" x14ac:dyDescent="0.3">
      <c r="A131" s="12" t="s">
        <v>166</v>
      </c>
      <c r="B131" s="6" t="s">
        <v>4</v>
      </c>
      <c r="C131" s="6" t="s">
        <v>165</v>
      </c>
      <c r="D131" s="6" t="s">
        <v>167</v>
      </c>
      <c r="E131" s="6" t="s">
        <v>7</v>
      </c>
      <c r="F131" s="17">
        <v>235275</v>
      </c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8">
        <v>0</v>
      </c>
      <c r="AA131" s="7">
        <v>0</v>
      </c>
      <c r="AB131" s="8">
        <v>0</v>
      </c>
    </row>
    <row r="132" spans="1:28" ht="26.4" outlineLevel="4" x14ac:dyDescent="0.3">
      <c r="A132" s="12" t="s">
        <v>168</v>
      </c>
      <c r="B132" s="6" t="s">
        <v>4</v>
      </c>
      <c r="C132" s="6" t="s">
        <v>165</v>
      </c>
      <c r="D132" s="6" t="s">
        <v>169</v>
      </c>
      <c r="E132" s="6" t="s">
        <v>7</v>
      </c>
      <c r="F132" s="17">
        <v>235275</v>
      </c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8">
        <v>0</v>
      </c>
      <c r="AA132" s="7">
        <v>0</v>
      </c>
      <c r="AB132" s="8">
        <v>0</v>
      </c>
    </row>
    <row r="133" spans="1:28" ht="26.4" outlineLevel="5" x14ac:dyDescent="0.3">
      <c r="A133" s="12" t="s">
        <v>170</v>
      </c>
      <c r="B133" s="6" t="s">
        <v>4</v>
      </c>
      <c r="C133" s="6" t="s">
        <v>165</v>
      </c>
      <c r="D133" s="6" t="s">
        <v>171</v>
      </c>
      <c r="E133" s="6" t="s">
        <v>7</v>
      </c>
      <c r="F133" s="17">
        <v>235275</v>
      </c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8">
        <v>0</v>
      </c>
      <c r="AA133" s="7">
        <v>0</v>
      </c>
      <c r="AB133" s="8">
        <v>0</v>
      </c>
    </row>
    <row r="134" spans="1:28" ht="29.4" customHeight="1" outlineLevel="6" x14ac:dyDescent="0.3">
      <c r="A134" s="12" t="s">
        <v>280</v>
      </c>
      <c r="B134" s="6" t="s">
        <v>4</v>
      </c>
      <c r="C134" s="6" t="s">
        <v>165</v>
      </c>
      <c r="D134" s="6">
        <v>1150200761</v>
      </c>
      <c r="E134" s="6" t="s">
        <v>7</v>
      </c>
      <c r="F134" s="17">
        <v>235275</v>
      </c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8">
        <v>0</v>
      </c>
      <c r="AA134" s="7">
        <v>0</v>
      </c>
      <c r="AB134" s="8">
        <v>0</v>
      </c>
    </row>
    <row r="135" spans="1:28" outlineLevel="7" x14ac:dyDescent="0.3">
      <c r="A135" s="12" t="s">
        <v>172</v>
      </c>
      <c r="B135" s="6" t="s">
        <v>4</v>
      </c>
      <c r="C135" s="6" t="s">
        <v>165</v>
      </c>
      <c r="D135" s="6">
        <v>1150200761</v>
      </c>
      <c r="E135" s="6" t="s">
        <v>173</v>
      </c>
      <c r="F135" s="17">
        <v>235275</v>
      </c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8">
        <v>0</v>
      </c>
      <c r="AA135" s="7">
        <v>0</v>
      </c>
      <c r="AB135" s="8">
        <v>0</v>
      </c>
    </row>
    <row r="136" spans="1:28" outlineLevel="7" x14ac:dyDescent="0.3">
      <c r="A136" s="12" t="s">
        <v>174</v>
      </c>
      <c r="B136" s="6" t="s">
        <v>4</v>
      </c>
      <c r="C136" s="6" t="s">
        <v>165</v>
      </c>
      <c r="D136" s="6">
        <v>1150200761</v>
      </c>
      <c r="E136" s="6" t="s">
        <v>175</v>
      </c>
      <c r="F136" s="17">
        <v>235275</v>
      </c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8">
        <v>0</v>
      </c>
      <c r="AA136" s="7">
        <v>0</v>
      </c>
      <c r="AB136" s="8">
        <v>0</v>
      </c>
    </row>
    <row r="137" spans="1:28" outlineLevel="3" x14ac:dyDescent="0.3">
      <c r="A137" s="12" t="s">
        <v>180</v>
      </c>
      <c r="B137" s="6" t="s">
        <v>4</v>
      </c>
      <c r="C137" s="6" t="s">
        <v>165</v>
      </c>
      <c r="D137" s="6" t="s">
        <v>181</v>
      </c>
      <c r="E137" s="6" t="s">
        <v>7</v>
      </c>
      <c r="F137" s="17">
        <v>6772480.7300000004</v>
      </c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8">
        <v>0</v>
      </c>
      <c r="AA137" s="7">
        <v>0</v>
      </c>
      <c r="AB137" s="8">
        <v>0</v>
      </c>
    </row>
    <row r="138" spans="1:28" ht="66" outlineLevel="6" x14ac:dyDescent="0.3">
      <c r="A138" s="12" t="s">
        <v>182</v>
      </c>
      <c r="B138" s="6" t="s">
        <v>4</v>
      </c>
      <c r="C138" s="6" t="s">
        <v>165</v>
      </c>
      <c r="D138" s="6" t="s">
        <v>183</v>
      </c>
      <c r="E138" s="6" t="s">
        <v>7</v>
      </c>
      <c r="F138" s="17">
        <v>6772480.7300000004</v>
      </c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8">
        <v>0</v>
      </c>
      <c r="AA138" s="7">
        <v>0</v>
      </c>
      <c r="AB138" s="8">
        <v>0</v>
      </c>
    </row>
    <row r="139" spans="1:28" outlineLevel="7" x14ac:dyDescent="0.3">
      <c r="A139" s="12" t="s">
        <v>172</v>
      </c>
      <c r="B139" s="6" t="s">
        <v>4</v>
      </c>
      <c r="C139" s="6" t="s">
        <v>165</v>
      </c>
      <c r="D139" s="6" t="s">
        <v>183</v>
      </c>
      <c r="E139" s="6" t="s">
        <v>173</v>
      </c>
      <c r="F139" s="17">
        <v>6772480.7300000004</v>
      </c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8">
        <v>0</v>
      </c>
      <c r="AA139" s="7">
        <v>0</v>
      </c>
      <c r="AB139" s="8">
        <v>0</v>
      </c>
    </row>
    <row r="140" spans="1:28" outlineLevel="7" x14ac:dyDescent="0.3">
      <c r="A140" s="12" t="s">
        <v>174</v>
      </c>
      <c r="B140" s="6" t="s">
        <v>4</v>
      </c>
      <c r="C140" s="6" t="s">
        <v>165</v>
      </c>
      <c r="D140" s="6" t="s">
        <v>183</v>
      </c>
      <c r="E140" s="6" t="s">
        <v>175</v>
      </c>
      <c r="F140" s="17">
        <v>6772480.7300000004</v>
      </c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8">
        <v>0</v>
      </c>
      <c r="AA140" s="7">
        <v>0</v>
      </c>
      <c r="AB140" s="8">
        <v>0</v>
      </c>
    </row>
    <row r="141" spans="1:28" ht="26.4" x14ac:dyDescent="0.3">
      <c r="A141" s="12" t="s">
        <v>184</v>
      </c>
      <c r="B141" s="6" t="s">
        <v>185</v>
      </c>
      <c r="C141" s="6" t="s">
        <v>5</v>
      </c>
      <c r="D141" s="6" t="s">
        <v>6</v>
      </c>
      <c r="E141" s="6" t="s">
        <v>7</v>
      </c>
      <c r="F141" s="17">
        <f>F142</f>
        <v>7993700.5300000003</v>
      </c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>
        <v>0</v>
      </c>
      <c r="V141" s="7">
        <v>0</v>
      </c>
      <c r="W141" s="7">
        <v>68890465.650000006</v>
      </c>
      <c r="X141" s="7">
        <v>-68890465.650000006</v>
      </c>
      <c r="Y141" s="7">
        <v>0</v>
      </c>
      <c r="Z141" s="8">
        <v>0.32956307036923194</v>
      </c>
      <c r="AA141" s="7">
        <v>0</v>
      </c>
      <c r="AB141" s="8">
        <v>0</v>
      </c>
    </row>
    <row r="142" spans="1:28" outlineLevel="1" x14ac:dyDescent="0.3">
      <c r="A142" s="12" t="s">
        <v>186</v>
      </c>
      <c r="B142" s="6" t="s">
        <v>185</v>
      </c>
      <c r="C142" s="6" t="s">
        <v>187</v>
      </c>
      <c r="D142" s="6" t="s">
        <v>6</v>
      </c>
      <c r="E142" s="6" t="s">
        <v>7</v>
      </c>
      <c r="F142" s="17">
        <f>F143+F164+F171</f>
        <v>7993700.5300000003</v>
      </c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>
        <v>0</v>
      </c>
      <c r="V142" s="7">
        <v>0</v>
      </c>
      <c r="W142" s="7">
        <v>68890465.650000006</v>
      </c>
      <c r="X142" s="7">
        <v>-68890465.650000006</v>
      </c>
      <c r="Y142" s="7">
        <v>0</v>
      </c>
      <c r="Z142" s="8">
        <v>0.32956307036923194</v>
      </c>
      <c r="AA142" s="7">
        <v>0</v>
      </c>
      <c r="AB142" s="8">
        <v>0</v>
      </c>
    </row>
    <row r="143" spans="1:28" outlineLevel="2" x14ac:dyDescent="0.3">
      <c r="A143" s="12" t="s">
        <v>188</v>
      </c>
      <c r="B143" s="6" t="s">
        <v>185</v>
      </c>
      <c r="C143" s="6" t="s">
        <v>189</v>
      </c>
      <c r="D143" s="6" t="s">
        <v>6</v>
      </c>
      <c r="E143" s="6" t="s">
        <v>7</v>
      </c>
      <c r="F143" s="17">
        <f>F144</f>
        <v>6365577.5300000003</v>
      </c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>
        <v>0</v>
      </c>
      <c r="V143" s="7">
        <v>0</v>
      </c>
      <c r="W143" s="7">
        <v>62498097.149999999</v>
      </c>
      <c r="X143" s="7">
        <v>-62498097.149999999</v>
      </c>
      <c r="Y143" s="7">
        <v>0</v>
      </c>
      <c r="Z143" s="8">
        <v>0.33037241648191989</v>
      </c>
      <c r="AA143" s="7">
        <v>0</v>
      </c>
      <c r="AB143" s="8">
        <v>0</v>
      </c>
    </row>
    <row r="144" spans="1:28" ht="39.6" outlineLevel="3" x14ac:dyDescent="0.3">
      <c r="A144" s="12" t="s">
        <v>190</v>
      </c>
      <c r="B144" s="6" t="s">
        <v>185</v>
      </c>
      <c r="C144" s="6" t="s">
        <v>189</v>
      </c>
      <c r="D144" s="6" t="s">
        <v>191</v>
      </c>
      <c r="E144" s="6" t="s">
        <v>7</v>
      </c>
      <c r="F144" s="17">
        <f>F145+F159</f>
        <v>6365577.5300000003</v>
      </c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>
        <v>0</v>
      </c>
      <c r="V144" s="7">
        <v>0</v>
      </c>
      <c r="W144" s="7">
        <v>62498097.149999999</v>
      </c>
      <c r="X144" s="7">
        <v>-62498097.149999999</v>
      </c>
      <c r="Y144" s="7">
        <v>0</v>
      </c>
      <c r="Z144" s="8">
        <v>0.33037241648191989</v>
      </c>
      <c r="AA144" s="7">
        <v>0</v>
      </c>
      <c r="AB144" s="8">
        <v>0</v>
      </c>
    </row>
    <row r="145" spans="1:28" ht="26.4" outlineLevel="4" x14ac:dyDescent="0.3">
      <c r="A145" s="12" t="s">
        <v>192</v>
      </c>
      <c r="B145" s="6" t="s">
        <v>185</v>
      </c>
      <c r="C145" s="6" t="s">
        <v>189</v>
      </c>
      <c r="D145" s="6" t="s">
        <v>193</v>
      </c>
      <c r="E145" s="6" t="s">
        <v>7</v>
      </c>
      <c r="F145" s="17">
        <f>F146+F155</f>
        <v>5924627.5300000003</v>
      </c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>
        <v>0</v>
      </c>
      <c r="V145" s="7">
        <v>0</v>
      </c>
      <c r="W145" s="7">
        <v>62498097.149999999</v>
      </c>
      <c r="X145" s="7">
        <v>-62498097.149999999</v>
      </c>
      <c r="Y145" s="7">
        <v>0</v>
      </c>
      <c r="Z145" s="8">
        <v>0.33895670310850712</v>
      </c>
      <c r="AA145" s="7">
        <v>0</v>
      </c>
      <c r="AB145" s="8">
        <v>0</v>
      </c>
    </row>
    <row r="146" spans="1:28" ht="52.8" outlineLevel="5" x14ac:dyDescent="0.3">
      <c r="A146" s="12" t="s">
        <v>194</v>
      </c>
      <c r="B146" s="6" t="s">
        <v>185</v>
      </c>
      <c r="C146" s="6" t="s">
        <v>189</v>
      </c>
      <c r="D146" s="6" t="s">
        <v>195</v>
      </c>
      <c r="E146" s="6" t="s">
        <v>7</v>
      </c>
      <c r="F146" s="17">
        <f>F147+F150</f>
        <v>686169.65</v>
      </c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>
        <v>0</v>
      </c>
      <c r="V146" s="7">
        <v>0</v>
      </c>
      <c r="W146" s="7">
        <v>62498097.149999999</v>
      </c>
      <c r="X146" s="7">
        <v>-62498097.149999999</v>
      </c>
      <c r="Y146" s="7">
        <v>0</v>
      </c>
      <c r="Z146" s="8">
        <v>0.34945347233999485</v>
      </c>
      <c r="AA146" s="7">
        <v>0</v>
      </c>
      <c r="AB146" s="8">
        <v>0</v>
      </c>
    </row>
    <row r="147" spans="1:28" ht="26.4" outlineLevel="6" x14ac:dyDescent="0.3">
      <c r="A147" s="12" t="s">
        <v>196</v>
      </c>
      <c r="B147" s="6" t="s">
        <v>185</v>
      </c>
      <c r="C147" s="6" t="s">
        <v>189</v>
      </c>
      <c r="D147" s="6" t="s">
        <v>197</v>
      </c>
      <c r="E147" s="6" t="s">
        <v>7</v>
      </c>
      <c r="F147" s="17">
        <v>752869.65</v>
      </c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>
        <v>0</v>
      </c>
      <c r="V147" s="7">
        <v>0</v>
      </c>
      <c r="W147" s="7">
        <v>11042140.630000001</v>
      </c>
      <c r="X147" s="7">
        <v>-11042140.630000001</v>
      </c>
      <c r="Y147" s="7">
        <v>0</v>
      </c>
      <c r="Z147" s="8">
        <v>0.39570717276545675</v>
      </c>
      <c r="AA147" s="7">
        <v>0</v>
      </c>
      <c r="AB147" s="8">
        <v>0</v>
      </c>
    </row>
    <row r="148" spans="1:28" ht="39.6" outlineLevel="7" x14ac:dyDescent="0.3">
      <c r="A148" s="12" t="s">
        <v>20</v>
      </c>
      <c r="B148" s="6" t="s">
        <v>185</v>
      </c>
      <c r="C148" s="6" t="s">
        <v>189</v>
      </c>
      <c r="D148" s="6" t="s">
        <v>197</v>
      </c>
      <c r="E148" s="6" t="s">
        <v>21</v>
      </c>
      <c r="F148" s="17">
        <v>752869.65</v>
      </c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>
        <v>0</v>
      </c>
      <c r="V148" s="7">
        <v>0</v>
      </c>
      <c r="W148" s="7">
        <v>11038939.300000001</v>
      </c>
      <c r="X148" s="7">
        <v>-11038939.300000001</v>
      </c>
      <c r="Y148" s="7">
        <v>0</v>
      </c>
      <c r="Z148" s="8">
        <v>0.39582650004602699</v>
      </c>
      <c r="AA148" s="7">
        <v>0</v>
      </c>
      <c r="AB148" s="8">
        <v>0</v>
      </c>
    </row>
    <row r="149" spans="1:28" ht="39.6" outlineLevel="7" x14ac:dyDescent="0.3">
      <c r="A149" s="12" t="s">
        <v>22</v>
      </c>
      <c r="B149" s="6" t="s">
        <v>185</v>
      </c>
      <c r="C149" s="6" t="s">
        <v>189</v>
      </c>
      <c r="D149" s="6" t="s">
        <v>197</v>
      </c>
      <c r="E149" s="6" t="s">
        <v>23</v>
      </c>
      <c r="F149" s="17">
        <v>752869.65</v>
      </c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>
        <v>0</v>
      </c>
      <c r="V149" s="7">
        <v>0</v>
      </c>
      <c r="W149" s="7">
        <v>11038939.300000001</v>
      </c>
      <c r="X149" s="7">
        <v>-11038939.300000001</v>
      </c>
      <c r="Y149" s="7">
        <v>0</v>
      </c>
      <c r="Z149" s="8">
        <v>0.39582650004602699</v>
      </c>
      <c r="AA149" s="7">
        <v>0</v>
      </c>
      <c r="AB149" s="8">
        <v>0</v>
      </c>
    </row>
    <row r="150" spans="1:28" ht="184.8" outlineLevel="6" x14ac:dyDescent="0.3">
      <c r="A150" s="12" t="s">
        <v>198</v>
      </c>
      <c r="B150" s="6" t="s">
        <v>185</v>
      </c>
      <c r="C150" s="6" t="s">
        <v>189</v>
      </c>
      <c r="D150" s="6" t="s">
        <v>199</v>
      </c>
      <c r="E150" s="6" t="s">
        <v>7</v>
      </c>
      <c r="F150" s="13">
        <f>F151+F153</f>
        <v>-66700</v>
      </c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>
        <v>0</v>
      </c>
      <c r="V150" s="7">
        <v>0</v>
      </c>
      <c r="W150" s="7">
        <v>51455956.520000003</v>
      </c>
      <c r="X150" s="7">
        <v>-51455956.520000003</v>
      </c>
      <c r="Y150" s="7">
        <v>0</v>
      </c>
      <c r="Z150" s="8">
        <v>0.34090240658646054</v>
      </c>
      <c r="AA150" s="7">
        <v>0</v>
      </c>
      <c r="AB150" s="8">
        <v>0</v>
      </c>
    </row>
    <row r="151" spans="1:28" ht="66" outlineLevel="7" x14ac:dyDescent="0.3">
      <c r="A151" s="12" t="s">
        <v>16</v>
      </c>
      <c r="B151" s="6" t="s">
        <v>185</v>
      </c>
      <c r="C151" s="6" t="s">
        <v>189</v>
      </c>
      <c r="D151" s="6" t="s">
        <v>199</v>
      </c>
      <c r="E151" s="6" t="s">
        <v>17</v>
      </c>
      <c r="F151" s="13">
        <v>-63365</v>
      </c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>
        <v>0</v>
      </c>
      <c r="V151" s="7">
        <v>0</v>
      </c>
      <c r="W151" s="7">
        <v>49827847.590000004</v>
      </c>
      <c r="X151" s="7">
        <v>-49827847.590000004</v>
      </c>
      <c r="Y151" s="7">
        <v>0</v>
      </c>
      <c r="Z151" s="8">
        <v>0.34748112478820936</v>
      </c>
      <c r="AA151" s="7">
        <v>0</v>
      </c>
      <c r="AB151" s="8">
        <v>0</v>
      </c>
    </row>
    <row r="152" spans="1:28" ht="26.4" outlineLevel="7" x14ac:dyDescent="0.3">
      <c r="A152" s="12" t="s">
        <v>104</v>
      </c>
      <c r="B152" s="6" t="s">
        <v>185</v>
      </c>
      <c r="C152" s="6" t="s">
        <v>189</v>
      </c>
      <c r="D152" s="6" t="s">
        <v>199</v>
      </c>
      <c r="E152" s="6" t="s">
        <v>105</v>
      </c>
      <c r="F152" s="13">
        <v>-63365</v>
      </c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>
        <v>0</v>
      </c>
      <c r="V152" s="7">
        <v>0</v>
      </c>
      <c r="W152" s="7">
        <v>49827847.590000004</v>
      </c>
      <c r="X152" s="7">
        <v>-49827847.590000004</v>
      </c>
      <c r="Y152" s="7">
        <v>0</v>
      </c>
      <c r="Z152" s="8">
        <v>0.34748112478820936</v>
      </c>
      <c r="AA152" s="7">
        <v>0</v>
      </c>
      <c r="AB152" s="8">
        <v>0</v>
      </c>
    </row>
    <row r="153" spans="1:28" ht="39.6" outlineLevel="7" x14ac:dyDescent="0.3">
      <c r="A153" s="12" t="s">
        <v>20</v>
      </c>
      <c r="B153" s="6" t="s">
        <v>185</v>
      </c>
      <c r="C153" s="6" t="s">
        <v>189</v>
      </c>
      <c r="D153" s="6" t="s">
        <v>199</v>
      </c>
      <c r="E153" s="6" t="s">
        <v>21</v>
      </c>
      <c r="F153" s="13">
        <v>-3335</v>
      </c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>
        <v>0</v>
      </c>
      <c r="V153" s="7">
        <v>0</v>
      </c>
      <c r="W153" s="7">
        <v>1628108.93</v>
      </c>
      <c r="X153" s="7">
        <v>-1628108.93</v>
      </c>
      <c r="Y153" s="7">
        <v>0</v>
      </c>
      <c r="Z153" s="8">
        <v>0.21583929167238489</v>
      </c>
      <c r="AA153" s="7">
        <v>0</v>
      </c>
      <c r="AB153" s="8">
        <v>0</v>
      </c>
    </row>
    <row r="154" spans="1:28" ht="39.6" outlineLevel="7" x14ac:dyDescent="0.3">
      <c r="A154" s="12" t="s">
        <v>22</v>
      </c>
      <c r="B154" s="6" t="s">
        <v>185</v>
      </c>
      <c r="C154" s="6" t="s">
        <v>189</v>
      </c>
      <c r="D154" s="6" t="s">
        <v>199</v>
      </c>
      <c r="E154" s="6" t="s">
        <v>23</v>
      </c>
      <c r="F154" s="13">
        <v>-3335</v>
      </c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>
        <v>0</v>
      </c>
      <c r="V154" s="7">
        <v>0</v>
      </c>
      <c r="W154" s="7">
        <v>1628108.93</v>
      </c>
      <c r="X154" s="7">
        <v>-1628108.93</v>
      </c>
      <c r="Y154" s="7">
        <v>0</v>
      </c>
      <c r="Z154" s="8">
        <v>0.21583929167238489</v>
      </c>
      <c r="AA154" s="7">
        <v>0</v>
      </c>
      <c r="AB154" s="8">
        <v>0</v>
      </c>
    </row>
    <row r="155" spans="1:28" ht="39.6" outlineLevel="5" x14ac:dyDescent="0.3">
      <c r="A155" s="12" t="s">
        <v>200</v>
      </c>
      <c r="B155" s="6" t="s">
        <v>185</v>
      </c>
      <c r="C155" s="6" t="s">
        <v>189</v>
      </c>
      <c r="D155" s="6" t="s">
        <v>201</v>
      </c>
      <c r="E155" s="6" t="s">
        <v>7</v>
      </c>
      <c r="F155" s="17">
        <v>5238457.88</v>
      </c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8">
        <v>0</v>
      </c>
      <c r="AA155" s="7">
        <v>0</v>
      </c>
      <c r="AB155" s="8">
        <v>0</v>
      </c>
    </row>
    <row r="156" spans="1:28" outlineLevel="6" x14ac:dyDescent="0.3">
      <c r="A156" s="12" t="s">
        <v>202</v>
      </c>
      <c r="B156" s="6" t="s">
        <v>185</v>
      </c>
      <c r="C156" s="6" t="s">
        <v>189</v>
      </c>
      <c r="D156" s="6" t="s">
        <v>203</v>
      </c>
      <c r="E156" s="6" t="s">
        <v>7</v>
      </c>
      <c r="F156" s="17">
        <v>5238457.88</v>
      </c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>
        <v>0</v>
      </c>
      <c r="V156" s="7">
        <v>0</v>
      </c>
      <c r="W156" s="7">
        <v>0</v>
      </c>
      <c r="X156" s="7">
        <v>0</v>
      </c>
      <c r="Y156" s="7">
        <v>0</v>
      </c>
      <c r="Z156" s="8">
        <v>0</v>
      </c>
      <c r="AA156" s="7">
        <v>0</v>
      </c>
      <c r="AB156" s="8">
        <v>0</v>
      </c>
    </row>
    <row r="157" spans="1:28" ht="39.6" outlineLevel="7" x14ac:dyDescent="0.3">
      <c r="A157" s="12" t="s">
        <v>20</v>
      </c>
      <c r="B157" s="6" t="s">
        <v>185</v>
      </c>
      <c r="C157" s="6" t="s">
        <v>189</v>
      </c>
      <c r="D157" s="6" t="s">
        <v>203</v>
      </c>
      <c r="E157" s="6" t="s">
        <v>21</v>
      </c>
      <c r="F157" s="17">
        <v>5238457.88</v>
      </c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8">
        <v>0</v>
      </c>
      <c r="AA157" s="7">
        <v>0</v>
      </c>
      <c r="AB157" s="8">
        <v>0</v>
      </c>
    </row>
    <row r="158" spans="1:28" ht="39.6" outlineLevel="7" x14ac:dyDescent="0.3">
      <c r="A158" s="12" t="s">
        <v>22</v>
      </c>
      <c r="B158" s="6" t="s">
        <v>185</v>
      </c>
      <c r="C158" s="6" t="s">
        <v>189</v>
      </c>
      <c r="D158" s="6" t="s">
        <v>203</v>
      </c>
      <c r="E158" s="6" t="s">
        <v>23</v>
      </c>
      <c r="F158" s="17">
        <v>5238457.88</v>
      </c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8">
        <v>0</v>
      </c>
      <c r="AA158" s="7">
        <v>0</v>
      </c>
      <c r="AB158" s="8">
        <v>0</v>
      </c>
    </row>
    <row r="159" spans="1:28" ht="26.4" outlineLevel="4" x14ac:dyDescent="0.3">
      <c r="A159" s="12" t="s">
        <v>204</v>
      </c>
      <c r="B159" s="6" t="s">
        <v>185</v>
      </c>
      <c r="C159" s="6" t="s">
        <v>189</v>
      </c>
      <c r="D159" s="6" t="s">
        <v>205</v>
      </c>
      <c r="E159" s="6" t="s">
        <v>7</v>
      </c>
      <c r="F159" s="17">
        <v>440950</v>
      </c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8">
        <v>0</v>
      </c>
      <c r="AA159" s="7">
        <v>0</v>
      </c>
      <c r="AB159" s="8">
        <v>0</v>
      </c>
    </row>
    <row r="160" spans="1:28" ht="39.6" outlineLevel="5" x14ac:dyDescent="0.3">
      <c r="A160" s="12" t="s">
        <v>206</v>
      </c>
      <c r="B160" s="6" t="s">
        <v>185</v>
      </c>
      <c r="C160" s="6" t="s">
        <v>189</v>
      </c>
      <c r="D160" s="6" t="s">
        <v>207</v>
      </c>
      <c r="E160" s="6" t="s">
        <v>7</v>
      </c>
      <c r="F160" s="17">
        <v>440950</v>
      </c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8">
        <v>0</v>
      </c>
      <c r="AA160" s="7">
        <v>0</v>
      </c>
      <c r="AB160" s="8">
        <v>0</v>
      </c>
    </row>
    <row r="161" spans="1:28" ht="52.8" outlineLevel="6" x14ac:dyDescent="0.3">
      <c r="A161" s="12" t="s">
        <v>208</v>
      </c>
      <c r="B161" s="6" t="s">
        <v>185</v>
      </c>
      <c r="C161" s="6" t="s">
        <v>189</v>
      </c>
      <c r="D161" s="6" t="s">
        <v>209</v>
      </c>
      <c r="E161" s="6" t="s">
        <v>7</v>
      </c>
      <c r="F161" s="17">
        <v>440950</v>
      </c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8">
        <v>0</v>
      </c>
      <c r="AA161" s="7">
        <v>0</v>
      </c>
      <c r="AB161" s="8">
        <v>0</v>
      </c>
    </row>
    <row r="162" spans="1:28" ht="39.6" outlineLevel="7" x14ac:dyDescent="0.3">
      <c r="A162" s="12" t="s">
        <v>20</v>
      </c>
      <c r="B162" s="6" t="s">
        <v>185</v>
      </c>
      <c r="C162" s="6" t="s">
        <v>189</v>
      </c>
      <c r="D162" s="6" t="s">
        <v>209</v>
      </c>
      <c r="E162" s="6" t="s">
        <v>21</v>
      </c>
      <c r="F162" s="17">
        <v>440950</v>
      </c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8">
        <v>0</v>
      </c>
      <c r="AA162" s="7">
        <v>0</v>
      </c>
      <c r="AB162" s="8">
        <v>0</v>
      </c>
    </row>
    <row r="163" spans="1:28" ht="39.6" outlineLevel="7" x14ac:dyDescent="0.3">
      <c r="A163" s="12" t="s">
        <v>22</v>
      </c>
      <c r="B163" s="6" t="s">
        <v>185</v>
      </c>
      <c r="C163" s="6" t="s">
        <v>189</v>
      </c>
      <c r="D163" s="6" t="s">
        <v>209</v>
      </c>
      <c r="E163" s="6" t="s">
        <v>23</v>
      </c>
      <c r="F163" s="17">
        <v>440950</v>
      </c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8">
        <v>0</v>
      </c>
      <c r="AA163" s="7">
        <v>0</v>
      </c>
      <c r="AB163" s="8">
        <v>0</v>
      </c>
    </row>
    <row r="164" spans="1:28" outlineLevel="2" x14ac:dyDescent="0.3">
      <c r="A164" s="12" t="s">
        <v>210</v>
      </c>
      <c r="B164" s="6" t="s">
        <v>185</v>
      </c>
      <c r="C164" s="6" t="s">
        <v>211</v>
      </c>
      <c r="D164" s="6" t="s">
        <v>6</v>
      </c>
      <c r="E164" s="6" t="s">
        <v>7</v>
      </c>
      <c r="F164" s="17">
        <v>1303204</v>
      </c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8">
        <v>0</v>
      </c>
      <c r="AA164" s="7">
        <v>0</v>
      </c>
      <c r="AB164" s="8">
        <v>0</v>
      </c>
    </row>
    <row r="165" spans="1:28" ht="39.6" outlineLevel="3" x14ac:dyDescent="0.3">
      <c r="A165" s="12" t="s">
        <v>212</v>
      </c>
      <c r="B165" s="6" t="s">
        <v>185</v>
      </c>
      <c r="C165" s="6" t="s">
        <v>211</v>
      </c>
      <c r="D165" s="6" t="s">
        <v>213</v>
      </c>
      <c r="E165" s="6" t="s">
        <v>7</v>
      </c>
      <c r="F165" s="17">
        <v>1303204</v>
      </c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8">
        <v>0</v>
      </c>
      <c r="AA165" s="7">
        <v>0</v>
      </c>
      <c r="AB165" s="8">
        <v>0</v>
      </c>
    </row>
    <row r="166" spans="1:28" ht="39.6" outlineLevel="4" x14ac:dyDescent="0.3">
      <c r="A166" s="12" t="s">
        <v>214</v>
      </c>
      <c r="B166" s="6" t="s">
        <v>185</v>
      </c>
      <c r="C166" s="6" t="s">
        <v>211</v>
      </c>
      <c r="D166" s="6" t="s">
        <v>215</v>
      </c>
      <c r="E166" s="6" t="s">
        <v>7</v>
      </c>
      <c r="F166" s="17">
        <v>1303204</v>
      </c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8">
        <v>0</v>
      </c>
      <c r="AA166" s="7">
        <v>0</v>
      </c>
      <c r="AB166" s="8">
        <v>0</v>
      </c>
    </row>
    <row r="167" spans="1:28" ht="39.6" outlineLevel="5" x14ac:dyDescent="0.3">
      <c r="A167" s="12" t="s">
        <v>216</v>
      </c>
      <c r="B167" s="6" t="s">
        <v>185</v>
      </c>
      <c r="C167" s="6" t="s">
        <v>211</v>
      </c>
      <c r="D167" s="6" t="s">
        <v>217</v>
      </c>
      <c r="E167" s="6" t="s">
        <v>7</v>
      </c>
      <c r="F167" s="17">
        <v>1303204</v>
      </c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8">
        <v>0</v>
      </c>
      <c r="AA167" s="7">
        <v>0</v>
      </c>
      <c r="AB167" s="8">
        <v>0</v>
      </c>
    </row>
    <row r="168" spans="1:28" outlineLevel="6" x14ac:dyDescent="0.3">
      <c r="A168" s="12" t="s">
        <v>218</v>
      </c>
      <c r="B168" s="6" t="s">
        <v>185</v>
      </c>
      <c r="C168" s="6" t="s">
        <v>211</v>
      </c>
      <c r="D168" s="6" t="s">
        <v>219</v>
      </c>
      <c r="E168" s="6" t="s">
        <v>7</v>
      </c>
      <c r="F168" s="17">
        <v>1303204</v>
      </c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8">
        <v>0</v>
      </c>
      <c r="AA168" s="7">
        <v>0</v>
      </c>
      <c r="AB168" s="8">
        <v>0</v>
      </c>
    </row>
    <row r="169" spans="1:28" ht="39.6" outlineLevel="7" x14ac:dyDescent="0.3">
      <c r="A169" s="12" t="s">
        <v>20</v>
      </c>
      <c r="B169" s="6" t="s">
        <v>185</v>
      </c>
      <c r="C169" s="6" t="s">
        <v>211</v>
      </c>
      <c r="D169" s="6" t="s">
        <v>219</v>
      </c>
      <c r="E169" s="6" t="s">
        <v>21</v>
      </c>
      <c r="F169" s="17">
        <v>1303204</v>
      </c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8">
        <v>0</v>
      </c>
      <c r="AA169" s="7">
        <v>0</v>
      </c>
      <c r="AB169" s="8">
        <v>0</v>
      </c>
    </row>
    <row r="170" spans="1:28" ht="39.6" outlineLevel="7" x14ac:dyDescent="0.3">
      <c r="A170" s="12" t="s">
        <v>22</v>
      </c>
      <c r="B170" s="6" t="s">
        <v>185</v>
      </c>
      <c r="C170" s="6" t="s">
        <v>211</v>
      </c>
      <c r="D170" s="6" t="s">
        <v>219</v>
      </c>
      <c r="E170" s="6" t="s">
        <v>23</v>
      </c>
      <c r="F170" s="17">
        <v>1303204</v>
      </c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8">
        <v>0</v>
      </c>
      <c r="AA170" s="7">
        <v>0</v>
      </c>
      <c r="AB170" s="8">
        <v>0</v>
      </c>
    </row>
    <row r="171" spans="1:28" outlineLevel="2" x14ac:dyDescent="0.3">
      <c r="A171" s="12" t="s">
        <v>220</v>
      </c>
      <c r="B171" s="6" t="s">
        <v>185</v>
      </c>
      <c r="C171" s="6" t="s">
        <v>221</v>
      </c>
      <c r="D171" s="6" t="s">
        <v>6</v>
      </c>
      <c r="E171" s="6" t="s">
        <v>7</v>
      </c>
      <c r="F171" s="17">
        <f>F172</f>
        <v>324919</v>
      </c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>
        <v>0</v>
      </c>
      <c r="V171" s="7">
        <v>0</v>
      </c>
      <c r="W171" s="7">
        <v>6392368.5</v>
      </c>
      <c r="X171" s="7">
        <v>-6392368.5</v>
      </c>
      <c r="Y171" s="7">
        <v>0</v>
      </c>
      <c r="Z171" s="8">
        <v>0.34758574230210926</v>
      </c>
      <c r="AA171" s="7">
        <v>0</v>
      </c>
      <c r="AB171" s="8">
        <v>0</v>
      </c>
    </row>
    <row r="172" spans="1:28" ht="39.6" outlineLevel="3" x14ac:dyDescent="0.3">
      <c r="A172" s="12" t="s">
        <v>190</v>
      </c>
      <c r="B172" s="6" t="s">
        <v>185</v>
      </c>
      <c r="C172" s="6" t="s">
        <v>221</v>
      </c>
      <c r="D172" s="6" t="s">
        <v>191</v>
      </c>
      <c r="E172" s="6" t="s">
        <v>7</v>
      </c>
      <c r="F172" s="17">
        <f>F173</f>
        <v>324919</v>
      </c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>
        <v>0</v>
      </c>
      <c r="V172" s="7">
        <v>0</v>
      </c>
      <c r="W172" s="7">
        <v>6392368.5</v>
      </c>
      <c r="X172" s="7">
        <v>-6392368.5</v>
      </c>
      <c r="Y172" s="7">
        <v>0</v>
      </c>
      <c r="Z172" s="8">
        <v>0.34758574230210926</v>
      </c>
      <c r="AA172" s="7">
        <v>0</v>
      </c>
      <c r="AB172" s="8">
        <v>0</v>
      </c>
    </row>
    <row r="173" spans="1:28" ht="39.6" outlineLevel="4" x14ac:dyDescent="0.3">
      <c r="A173" s="12" t="s">
        <v>222</v>
      </c>
      <c r="B173" s="6" t="s">
        <v>185</v>
      </c>
      <c r="C173" s="6" t="s">
        <v>221</v>
      </c>
      <c r="D173" s="6" t="s">
        <v>191</v>
      </c>
      <c r="E173" s="6" t="s">
        <v>7</v>
      </c>
      <c r="F173" s="17">
        <f>F174+F181</f>
        <v>324919</v>
      </c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>
        <v>0</v>
      </c>
      <c r="V173" s="7">
        <v>0</v>
      </c>
      <c r="W173" s="7">
        <v>4738953.8600000003</v>
      </c>
      <c r="X173" s="7">
        <v>-4738953.8600000003</v>
      </c>
      <c r="Y173" s="7">
        <v>0</v>
      </c>
      <c r="Z173" s="8">
        <v>0.35158360070454447</v>
      </c>
      <c r="AA173" s="7">
        <v>0</v>
      </c>
      <c r="AB173" s="8">
        <v>0</v>
      </c>
    </row>
    <row r="174" spans="1:28" ht="26.4" outlineLevel="5" x14ac:dyDescent="0.3">
      <c r="A174" s="12" t="s">
        <v>223</v>
      </c>
      <c r="B174" s="6" t="s">
        <v>185</v>
      </c>
      <c r="C174" s="6" t="s">
        <v>221</v>
      </c>
      <c r="D174" s="6" t="s">
        <v>224</v>
      </c>
      <c r="E174" s="6" t="s">
        <v>7</v>
      </c>
      <c r="F174" s="17">
        <f>F175+F178</f>
        <v>214573</v>
      </c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>
        <v>0</v>
      </c>
      <c r="V174" s="7">
        <v>0</v>
      </c>
      <c r="W174" s="7">
        <v>4738953.8600000003</v>
      </c>
      <c r="X174" s="7">
        <v>-4738953.8600000003</v>
      </c>
      <c r="Y174" s="7">
        <v>0</v>
      </c>
      <c r="Z174" s="8">
        <v>0.35158360070454447</v>
      </c>
      <c r="AA174" s="7">
        <v>0</v>
      </c>
      <c r="AB174" s="8">
        <v>0</v>
      </c>
    </row>
    <row r="175" spans="1:28" outlineLevel="6" x14ac:dyDescent="0.3">
      <c r="A175" s="12" t="s">
        <v>14</v>
      </c>
      <c r="B175" s="6" t="s">
        <v>185</v>
      </c>
      <c r="C175" s="6" t="s">
        <v>221</v>
      </c>
      <c r="D175" s="6" t="s">
        <v>225</v>
      </c>
      <c r="E175" s="6" t="s">
        <v>7</v>
      </c>
      <c r="F175" s="17">
        <v>22050</v>
      </c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>
        <v>0</v>
      </c>
      <c r="V175" s="7">
        <v>0</v>
      </c>
      <c r="W175" s="7">
        <v>1782609.83</v>
      </c>
      <c r="X175" s="7">
        <v>-1782609.83</v>
      </c>
      <c r="Y175" s="7">
        <v>0</v>
      </c>
      <c r="Z175" s="8">
        <v>0.36662527878257878</v>
      </c>
      <c r="AA175" s="7">
        <v>0</v>
      </c>
      <c r="AB175" s="8">
        <v>0</v>
      </c>
    </row>
    <row r="176" spans="1:28" ht="66" outlineLevel="7" x14ac:dyDescent="0.3">
      <c r="A176" s="12" t="s">
        <v>16</v>
      </c>
      <c r="B176" s="6" t="s">
        <v>185</v>
      </c>
      <c r="C176" s="6" t="s">
        <v>221</v>
      </c>
      <c r="D176" s="6" t="s">
        <v>225</v>
      </c>
      <c r="E176" s="6" t="s">
        <v>17</v>
      </c>
      <c r="F176" s="17">
        <v>22050</v>
      </c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>
        <v>0</v>
      </c>
      <c r="V176" s="7">
        <v>0</v>
      </c>
      <c r="W176" s="7">
        <v>1585647.73</v>
      </c>
      <c r="X176" s="7">
        <v>-1585647.73</v>
      </c>
      <c r="Y176" s="7">
        <v>0</v>
      </c>
      <c r="Z176" s="8">
        <v>0.35374876963563368</v>
      </c>
      <c r="AA176" s="7">
        <v>0</v>
      </c>
      <c r="AB176" s="8">
        <v>0</v>
      </c>
    </row>
    <row r="177" spans="1:28" ht="26.4" outlineLevel="7" x14ac:dyDescent="0.3">
      <c r="A177" s="12" t="s">
        <v>18</v>
      </c>
      <c r="B177" s="6" t="s">
        <v>185</v>
      </c>
      <c r="C177" s="6" t="s">
        <v>221</v>
      </c>
      <c r="D177" s="6" t="s">
        <v>225</v>
      </c>
      <c r="E177" s="6" t="s">
        <v>19</v>
      </c>
      <c r="F177" s="17">
        <v>22050</v>
      </c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>
        <v>0</v>
      </c>
      <c r="V177" s="7">
        <v>0</v>
      </c>
      <c r="W177" s="7">
        <v>1585647.73</v>
      </c>
      <c r="X177" s="7">
        <v>-1585647.73</v>
      </c>
      <c r="Y177" s="7">
        <v>0</v>
      </c>
      <c r="Z177" s="8">
        <v>0.35374876963563368</v>
      </c>
      <c r="AA177" s="7">
        <v>0</v>
      </c>
      <c r="AB177" s="8">
        <v>0</v>
      </c>
    </row>
    <row r="178" spans="1:28" outlineLevel="6" x14ac:dyDescent="0.3">
      <c r="A178" s="12" t="s">
        <v>226</v>
      </c>
      <c r="B178" s="6" t="s">
        <v>185</v>
      </c>
      <c r="C178" s="6" t="s">
        <v>221</v>
      </c>
      <c r="D178" s="6" t="s">
        <v>227</v>
      </c>
      <c r="E178" s="6" t="s">
        <v>7</v>
      </c>
      <c r="F178" s="17">
        <v>192523</v>
      </c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>
        <v>0</v>
      </c>
      <c r="V178" s="7">
        <v>0</v>
      </c>
      <c r="W178" s="7">
        <v>2956344.03</v>
      </c>
      <c r="X178" s="7">
        <v>-2956344.03</v>
      </c>
      <c r="Y178" s="7">
        <v>0</v>
      </c>
      <c r="Z178" s="8">
        <v>0.34309588702618504</v>
      </c>
      <c r="AA178" s="7">
        <v>0</v>
      </c>
      <c r="AB178" s="8">
        <v>0</v>
      </c>
    </row>
    <row r="179" spans="1:28" ht="66" outlineLevel="7" x14ac:dyDescent="0.3">
      <c r="A179" s="12" t="s">
        <v>16</v>
      </c>
      <c r="B179" s="6" t="s">
        <v>185</v>
      </c>
      <c r="C179" s="6" t="s">
        <v>221</v>
      </c>
      <c r="D179" s="6" t="s">
        <v>227</v>
      </c>
      <c r="E179" s="6" t="s">
        <v>17</v>
      </c>
      <c r="F179" s="17">
        <v>192523</v>
      </c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>
        <v>0</v>
      </c>
      <c r="V179" s="7">
        <v>0</v>
      </c>
      <c r="W179" s="7">
        <v>2656853.25</v>
      </c>
      <c r="X179" s="7">
        <v>-2656853.25</v>
      </c>
      <c r="Y179" s="7">
        <v>0</v>
      </c>
      <c r="Z179" s="8">
        <v>0.32683376540429121</v>
      </c>
      <c r="AA179" s="7">
        <v>0</v>
      </c>
      <c r="AB179" s="8">
        <v>0</v>
      </c>
    </row>
    <row r="180" spans="1:28" ht="26.4" outlineLevel="7" x14ac:dyDescent="0.3">
      <c r="A180" s="12" t="s">
        <v>104</v>
      </c>
      <c r="B180" s="6" t="s">
        <v>185</v>
      </c>
      <c r="C180" s="6" t="s">
        <v>221</v>
      </c>
      <c r="D180" s="6" t="s">
        <v>227</v>
      </c>
      <c r="E180" s="6" t="s">
        <v>105</v>
      </c>
      <c r="F180" s="17">
        <v>192523</v>
      </c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>
        <v>0</v>
      </c>
      <c r="V180" s="7">
        <v>0</v>
      </c>
      <c r="W180" s="7">
        <v>2656853.25</v>
      </c>
      <c r="X180" s="7">
        <v>-2656853.25</v>
      </c>
      <c r="Y180" s="7">
        <v>0</v>
      </c>
      <c r="Z180" s="8">
        <v>0.32683376540429121</v>
      </c>
      <c r="AA180" s="7">
        <v>0</v>
      </c>
      <c r="AB180" s="8">
        <v>0</v>
      </c>
    </row>
    <row r="181" spans="1:28" ht="26.4" outlineLevel="4" x14ac:dyDescent="0.3">
      <c r="A181" s="12" t="s">
        <v>192</v>
      </c>
      <c r="B181" s="6" t="s">
        <v>185</v>
      </c>
      <c r="C181" s="6" t="s">
        <v>221</v>
      </c>
      <c r="D181" s="6" t="s">
        <v>193</v>
      </c>
      <c r="E181" s="6" t="s">
        <v>7</v>
      </c>
      <c r="F181" s="17">
        <v>110346</v>
      </c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>
        <v>0</v>
      </c>
      <c r="V181" s="7">
        <v>0</v>
      </c>
      <c r="W181" s="7">
        <v>1653414.64</v>
      </c>
      <c r="X181" s="7">
        <v>-1653414.64</v>
      </c>
      <c r="Y181" s="7">
        <v>0</v>
      </c>
      <c r="Z181" s="8">
        <v>0.33661507458935358</v>
      </c>
      <c r="AA181" s="7">
        <v>0</v>
      </c>
      <c r="AB181" s="8">
        <v>0</v>
      </c>
    </row>
    <row r="182" spans="1:28" ht="52.8" outlineLevel="5" x14ac:dyDescent="0.3">
      <c r="A182" s="12" t="s">
        <v>194</v>
      </c>
      <c r="B182" s="6" t="s">
        <v>185</v>
      </c>
      <c r="C182" s="6" t="s">
        <v>221</v>
      </c>
      <c r="D182" s="6" t="s">
        <v>195</v>
      </c>
      <c r="E182" s="6" t="s">
        <v>7</v>
      </c>
      <c r="F182" s="17">
        <v>110346</v>
      </c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>
        <v>0</v>
      </c>
      <c r="V182" s="7">
        <v>0</v>
      </c>
      <c r="W182" s="7">
        <v>1653414.64</v>
      </c>
      <c r="X182" s="7">
        <v>-1653414.64</v>
      </c>
      <c r="Y182" s="7">
        <v>0</v>
      </c>
      <c r="Z182" s="8">
        <v>0.33661507458935358</v>
      </c>
      <c r="AA182" s="7">
        <v>0</v>
      </c>
      <c r="AB182" s="8">
        <v>0</v>
      </c>
    </row>
    <row r="183" spans="1:28" ht="26.4" outlineLevel="6" x14ac:dyDescent="0.3">
      <c r="A183" s="12" t="s">
        <v>228</v>
      </c>
      <c r="B183" s="6" t="s">
        <v>185</v>
      </c>
      <c r="C183" s="6" t="s">
        <v>221</v>
      </c>
      <c r="D183" s="6" t="s">
        <v>229</v>
      </c>
      <c r="E183" s="6" t="s">
        <v>7</v>
      </c>
      <c r="F183" s="17">
        <v>110346</v>
      </c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>
        <v>0</v>
      </c>
      <c r="V183" s="7">
        <v>0</v>
      </c>
      <c r="W183" s="7">
        <v>1653414.64</v>
      </c>
      <c r="X183" s="7">
        <v>-1653414.64</v>
      </c>
      <c r="Y183" s="7">
        <v>0</v>
      </c>
      <c r="Z183" s="8">
        <v>0.33661507458935358</v>
      </c>
      <c r="AA183" s="7">
        <v>0</v>
      </c>
      <c r="AB183" s="8">
        <v>0</v>
      </c>
    </row>
    <row r="184" spans="1:28" ht="66" outlineLevel="7" x14ac:dyDescent="0.3">
      <c r="A184" s="12" t="s">
        <v>16</v>
      </c>
      <c r="B184" s="6" t="s">
        <v>185</v>
      </c>
      <c r="C184" s="6" t="s">
        <v>221</v>
      </c>
      <c r="D184" s="6" t="s">
        <v>229</v>
      </c>
      <c r="E184" s="6" t="s">
        <v>17</v>
      </c>
      <c r="F184" s="17">
        <v>110346</v>
      </c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>
        <v>0</v>
      </c>
      <c r="V184" s="7">
        <v>0</v>
      </c>
      <c r="W184" s="7">
        <v>1625396.17</v>
      </c>
      <c r="X184" s="7">
        <v>-1625396.17</v>
      </c>
      <c r="Y184" s="7">
        <v>0</v>
      </c>
      <c r="Z184" s="8">
        <v>0.33893510443016794</v>
      </c>
      <c r="AA184" s="7">
        <v>0</v>
      </c>
      <c r="AB184" s="8">
        <v>0</v>
      </c>
    </row>
    <row r="185" spans="1:28" ht="26.4" outlineLevel="7" x14ac:dyDescent="0.3">
      <c r="A185" s="12" t="s">
        <v>104</v>
      </c>
      <c r="B185" s="6" t="s">
        <v>185</v>
      </c>
      <c r="C185" s="6" t="s">
        <v>221</v>
      </c>
      <c r="D185" s="6" t="s">
        <v>229</v>
      </c>
      <c r="E185" s="6" t="s">
        <v>105</v>
      </c>
      <c r="F185" s="17">
        <v>110346</v>
      </c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>
        <v>0</v>
      </c>
      <c r="V185" s="7">
        <v>0</v>
      </c>
      <c r="W185" s="7">
        <v>1625396.17</v>
      </c>
      <c r="X185" s="7">
        <v>-1625396.17</v>
      </c>
      <c r="Y185" s="7">
        <v>0</v>
      </c>
      <c r="Z185" s="8">
        <v>0.33893510443016794</v>
      </c>
      <c r="AA185" s="7">
        <v>0</v>
      </c>
      <c r="AB185" s="8">
        <v>0</v>
      </c>
    </row>
    <row r="186" spans="1:28" ht="26.4" x14ac:dyDescent="0.3">
      <c r="A186" s="12" t="s">
        <v>230</v>
      </c>
      <c r="B186" s="6" t="s">
        <v>231</v>
      </c>
      <c r="C186" s="6" t="s">
        <v>5</v>
      </c>
      <c r="D186" s="6" t="s">
        <v>6</v>
      </c>
      <c r="E186" s="6" t="s">
        <v>7</v>
      </c>
      <c r="F186" s="17">
        <f>F187+F194</f>
        <v>402800</v>
      </c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>
        <v>0</v>
      </c>
      <c r="V186" s="7">
        <v>0</v>
      </c>
      <c r="W186" s="7">
        <v>142874</v>
      </c>
      <c r="X186" s="7">
        <v>-142874</v>
      </c>
      <c r="Y186" s="7">
        <v>0</v>
      </c>
      <c r="Z186" s="8">
        <v>0.31073075250108745</v>
      </c>
      <c r="AA186" s="7">
        <v>0</v>
      </c>
      <c r="AB186" s="8">
        <v>0</v>
      </c>
    </row>
    <row r="187" spans="1:28" ht="26.4" outlineLevel="1" x14ac:dyDescent="0.3">
      <c r="A187" s="12" t="s">
        <v>42</v>
      </c>
      <c r="B187" s="6" t="s">
        <v>231</v>
      </c>
      <c r="C187" s="6" t="s">
        <v>43</v>
      </c>
      <c r="D187" s="6" t="s">
        <v>6</v>
      </c>
      <c r="E187" s="6" t="s">
        <v>7</v>
      </c>
      <c r="F187" s="17">
        <v>125000</v>
      </c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8">
        <v>0</v>
      </c>
      <c r="AA187" s="7">
        <v>0</v>
      </c>
      <c r="AB187" s="8">
        <v>0</v>
      </c>
    </row>
    <row r="188" spans="1:28" ht="39.6" outlineLevel="2" x14ac:dyDescent="0.3">
      <c r="A188" s="12" t="s">
        <v>232</v>
      </c>
      <c r="B188" s="6" t="s">
        <v>231</v>
      </c>
      <c r="C188" s="6" t="s">
        <v>233</v>
      </c>
      <c r="D188" s="6" t="s">
        <v>6</v>
      </c>
      <c r="E188" s="6" t="s">
        <v>7</v>
      </c>
      <c r="F188" s="17">
        <v>125000</v>
      </c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8">
        <v>0</v>
      </c>
      <c r="AA188" s="7">
        <v>0</v>
      </c>
      <c r="AB188" s="8">
        <v>0</v>
      </c>
    </row>
    <row r="189" spans="1:28" ht="52.8" outlineLevel="3" x14ac:dyDescent="0.3">
      <c r="A189" s="12" t="s">
        <v>234</v>
      </c>
      <c r="B189" s="6" t="s">
        <v>231</v>
      </c>
      <c r="C189" s="6" t="s">
        <v>233</v>
      </c>
      <c r="D189" s="6" t="s">
        <v>235</v>
      </c>
      <c r="E189" s="6" t="s">
        <v>7</v>
      </c>
      <c r="F189" s="17">
        <v>125000</v>
      </c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8">
        <v>0</v>
      </c>
      <c r="AA189" s="7">
        <v>0</v>
      </c>
      <c r="AB189" s="8">
        <v>0</v>
      </c>
    </row>
    <row r="190" spans="1:28" ht="26.4" outlineLevel="5" x14ac:dyDescent="0.3">
      <c r="A190" s="12" t="s">
        <v>236</v>
      </c>
      <c r="B190" s="6" t="s">
        <v>231</v>
      </c>
      <c r="C190" s="6" t="s">
        <v>233</v>
      </c>
      <c r="D190" s="6" t="s">
        <v>237</v>
      </c>
      <c r="E190" s="6" t="s">
        <v>7</v>
      </c>
      <c r="F190" s="17">
        <v>125000</v>
      </c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8">
        <v>0</v>
      </c>
      <c r="AA190" s="7">
        <v>0</v>
      </c>
      <c r="AB190" s="8">
        <v>0</v>
      </c>
    </row>
    <row r="191" spans="1:28" ht="26.4" outlineLevel="6" x14ac:dyDescent="0.3">
      <c r="A191" s="12" t="s">
        <v>238</v>
      </c>
      <c r="B191" s="6" t="s">
        <v>231</v>
      </c>
      <c r="C191" s="6" t="s">
        <v>233</v>
      </c>
      <c r="D191" s="6" t="s">
        <v>239</v>
      </c>
      <c r="E191" s="6" t="s">
        <v>7</v>
      </c>
      <c r="F191" s="17">
        <v>125000</v>
      </c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8">
        <v>0</v>
      </c>
      <c r="AA191" s="7">
        <v>0</v>
      </c>
      <c r="AB191" s="8">
        <v>0</v>
      </c>
    </row>
    <row r="192" spans="1:28" ht="39.6" outlineLevel="7" x14ac:dyDescent="0.3">
      <c r="A192" s="12" t="s">
        <v>20</v>
      </c>
      <c r="B192" s="6" t="s">
        <v>231</v>
      </c>
      <c r="C192" s="6" t="s">
        <v>233</v>
      </c>
      <c r="D192" s="6" t="s">
        <v>239</v>
      </c>
      <c r="E192" s="6" t="s">
        <v>21</v>
      </c>
      <c r="F192" s="17">
        <v>125000</v>
      </c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8">
        <v>0</v>
      </c>
      <c r="AA192" s="7">
        <v>0</v>
      </c>
      <c r="AB192" s="8">
        <v>0</v>
      </c>
    </row>
    <row r="193" spans="1:28" ht="39.6" outlineLevel="7" x14ac:dyDescent="0.3">
      <c r="A193" s="12" t="s">
        <v>22</v>
      </c>
      <c r="B193" s="6" t="s">
        <v>231</v>
      </c>
      <c r="C193" s="6" t="s">
        <v>233</v>
      </c>
      <c r="D193" s="6" t="s">
        <v>239</v>
      </c>
      <c r="E193" s="6" t="s">
        <v>23</v>
      </c>
      <c r="F193" s="17">
        <v>125000</v>
      </c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8">
        <v>0</v>
      </c>
      <c r="AA193" s="7">
        <v>0</v>
      </c>
      <c r="AB193" s="8">
        <v>0</v>
      </c>
    </row>
    <row r="194" spans="1:28" outlineLevel="1" x14ac:dyDescent="0.3">
      <c r="A194" s="12" t="s">
        <v>240</v>
      </c>
      <c r="B194" s="6" t="s">
        <v>231</v>
      </c>
      <c r="C194" s="6" t="s">
        <v>241</v>
      </c>
      <c r="D194" s="6" t="s">
        <v>6</v>
      </c>
      <c r="E194" s="6" t="s">
        <v>7</v>
      </c>
      <c r="F194" s="17">
        <f>F195</f>
        <v>277800</v>
      </c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>
        <v>0</v>
      </c>
      <c r="V194" s="7">
        <v>0</v>
      </c>
      <c r="W194" s="7">
        <v>142874</v>
      </c>
      <c r="X194" s="7">
        <v>-142874</v>
      </c>
      <c r="Y194" s="7">
        <v>0</v>
      </c>
      <c r="Z194" s="8">
        <v>0.42674432497013143</v>
      </c>
      <c r="AA194" s="7">
        <v>0</v>
      </c>
      <c r="AB194" s="8">
        <v>0</v>
      </c>
    </row>
    <row r="195" spans="1:28" outlineLevel="2" x14ac:dyDescent="0.3">
      <c r="A195" s="12" t="s">
        <v>242</v>
      </c>
      <c r="B195" s="6" t="s">
        <v>231</v>
      </c>
      <c r="C195" s="6" t="s">
        <v>243</v>
      </c>
      <c r="D195" s="6" t="s">
        <v>6</v>
      </c>
      <c r="E195" s="6" t="s">
        <v>7</v>
      </c>
      <c r="F195" s="17">
        <f>F196</f>
        <v>277800</v>
      </c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>
        <v>0</v>
      </c>
      <c r="V195" s="7">
        <v>0</v>
      </c>
      <c r="W195" s="7">
        <v>142874</v>
      </c>
      <c r="X195" s="7">
        <v>-142874</v>
      </c>
      <c r="Y195" s="7">
        <v>0</v>
      </c>
      <c r="Z195" s="8">
        <v>0.42674432497013143</v>
      </c>
      <c r="AA195" s="7">
        <v>0</v>
      </c>
      <c r="AB195" s="8">
        <v>0</v>
      </c>
    </row>
    <row r="196" spans="1:28" ht="39.6" outlineLevel="3" x14ac:dyDescent="0.3">
      <c r="A196" s="12" t="s">
        <v>166</v>
      </c>
      <c r="B196" s="6" t="s">
        <v>231</v>
      </c>
      <c r="C196" s="6" t="s">
        <v>243</v>
      </c>
      <c r="D196" s="6" t="s">
        <v>167</v>
      </c>
      <c r="E196" s="6" t="s">
        <v>7</v>
      </c>
      <c r="F196" s="17">
        <f>F197+F202</f>
        <v>277800</v>
      </c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>
        <v>0</v>
      </c>
      <c r="V196" s="7">
        <v>0</v>
      </c>
      <c r="W196" s="7">
        <v>142874</v>
      </c>
      <c r="X196" s="7">
        <v>-142874</v>
      </c>
      <c r="Y196" s="7">
        <v>0</v>
      </c>
      <c r="Z196" s="8">
        <v>0.51430525557955364</v>
      </c>
      <c r="AA196" s="7">
        <v>0</v>
      </c>
      <c r="AB196" s="8">
        <v>0</v>
      </c>
    </row>
    <row r="197" spans="1:28" ht="26.4" outlineLevel="4" x14ac:dyDescent="0.3">
      <c r="A197" s="12" t="s">
        <v>244</v>
      </c>
      <c r="B197" s="6" t="s">
        <v>231</v>
      </c>
      <c r="C197" s="6" t="s">
        <v>243</v>
      </c>
      <c r="D197" s="6" t="s">
        <v>245</v>
      </c>
      <c r="E197" s="6" t="s">
        <v>7</v>
      </c>
      <c r="F197" s="17">
        <v>138900</v>
      </c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>
        <v>0</v>
      </c>
      <c r="V197" s="7">
        <v>0</v>
      </c>
      <c r="W197" s="7">
        <v>7300</v>
      </c>
      <c r="X197" s="7">
        <v>-7300</v>
      </c>
      <c r="Y197" s="7">
        <v>0</v>
      </c>
      <c r="Z197" s="8">
        <v>5.2555795536357093E-2</v>
      </c>
      <c r="AA197" s="7">
        <v>0</v>
      </c>
      <c r="AB197" s="8">
        <v>0</v>
      </c>
    </row>
    <row r="198" spans="1:28" ht="26.4" outlineLevel="5" x14ac:dyDescent="0.3">
      <c r="A198" s="12" t="s">
        <v>246</v>
      </c>
      <c r="B198" s="6" t="s">
        <v>231</v>
      </c>
      <c r="C198" s="6" t="s">
        <v>243</v>
      </c>
      <c r="D198" s="6" t="s">
        <v>247</v>
      </c>
      <c r="E198" s="6" t="s">
        <v>7</v>
      </c>
      <c r="F198" s="17">
        <v>138900</v>
      </c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>
        <v>0</v>
      </c>
      <c r="V198" s="7">
        <v>0</v>
      </c>
      <c r="W198" s="7">
        <v>7300</v>
      </c>
      <c r="X198" s="7">
        <v>-7300</v>
      </c>
      <c r="Y198" s="7">
        <v>0</v>
      </c>
      <c r="Z198" s="8">
        <v>5.2555795536357093E-2</v>
      </c>
      <c r="AA198" s="7">
        <v>0</v>
      </c>
      <c r="AB198" s="8">
        <v>0</v>
      </c>
    </row>
    <row r="199" spans="1:28" ht="39.6" outlineLevel="6" x14ac:dyDescent="0.3">
      <c r="A199" s="12" t="s">
        <v>248</v>
      </c>
      <c r="B199" s="6" t="s">
        <v>231</v>
      </c>
      <c r="C199" s="6" t="s">
        <v>243</v>
      </c>
      <c r="D199" s="6" t="s">
        <v>249</v>
      </c>
      <c r="E199" s="6" t="s">
        <v>7</v>
      </c>
      <c r="F199" s="17">
        <v>138900</v>
      </c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>
        <v>0</v>
      </c>
      <c r="V199" s="7">
        <v>0</v>
      </c>
      <c r="W199" s="7">
        <v>7300</v>
      </c>
      <c r="X199" s="7">
        <v>-7300</v>
      </c>
      <c r="Y199" s="7">
        <v>0</v>
      </c>
      <c r="Z199" s="8">
        <v>5.2555795536357093E-2</v>
      </c>
      <c r="AA199" s="7">
        <v>0</v>
      </c>
      <c r="AB199" s="8">
        <v>0</v>
      </c>
    </row>
    <row r="200" spans="1:28" ht="39.6" outlineLevel="7" x14ac:dyDescent="0.3">
      <c r="A200" s="12" t="s">
        <v>20</v>
      </c>
      <c r="B200" s="6" t="s">
        <v>231</v>
      </c>
      <c r="C200" s="6" t="s">
        <v>243</v>
      </c>
      <c r="D200" s="6" t="s">
        <v>249</v>
      </c>
      <c r="E200" s="6" t="s">
        <v>21</v>
      </c>
      <c r="F200" s="17">
        <v>138900</v>
      </c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>
        <v>0</v>
      </c>
      <c r="V200" s="7">
        <v>0</v>
      </c>
      <c r="W200" s="7">
        <v>7300</v>
      </c>
      <c r="X200" s="7">
        <v>-7300</v>
      </c>
      <c r="Y200" s="7">
        <v>0</v>
      </c>
      <c r="Z200" s="8">
        <v>5.2555795536357093E-2</v>
      </c>
      <c r="AA200" s="7">
        <v>0</v>
      </c>
      <c r="AB200" s="8">
        <v>0</v>
      </c>
    </row>
    <row r="201" spans="1:28" ht="39.6" outlineLevel="7" x14ac:dyDescent="0.3">
      <c r="A201" s="12" t="s">
        <v>22</v>
      </c>
      <c r="B201" s="6" t="s">
        <v>231</v>
      </c>
      <c r="C201" s="6" t="s">
        <v>243</v>
      </c>
      <c r="D201" s="6" t="s">
        <v>249</v>
      </c>
      <c r="E201" s="6" t="s">
        <v>23</v>
      </c>
      <c r="F201" s="17">
        <v>138900</v>
      </c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>
        <v>0</v>
      </c>
      <c r="V201" s="7">
        <v>0</v>
      </c>
      <c r="W201" s="7">
        <v>7300</v>
      </c>
      <c r="X201" s="7">
        <v>-7300</v>
      </c>
      <c r="Y201" s="7">
        <v>0</v>
      </c>
      <c r="Z201" s="8">
        <v>5.2555795536357093E-2</v>
      </c>
      <c r="AA201" s="7">
        <v>0</v>
      </c>
      <c r="AB201" s="8">
        <v>0</v>
      </c>
    </row>
    <row r="202" spans="1:28" ht="52.8" outlineLevel="4" x14ac:dyDescent="0.3">
      <c r="A202" s="12" t="s">
        <v>250</v>
      </c>
      <c r="B202" s="6" t="s">
        <v>231</v>
      </c>
      <c r="C202" s="6" t="s">
        <v>243</v>
      </c>
      <c r="D202" s="6" t="s">
        <v>251</v>
      </c>
      <c r="E202" s="6" t="s">
        <v>7</v>
      </c>
      <c r="F202" s="17">
        <v>138900</v>
      </c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>
        <v>0</v>
      </c>
      <c r="V202" s="7">
        <v>0</v>
      </c>
      <c r="W202" s="7">
        <v>135574</v>
      </c>
      <c r="X202" s="7">
        <v>-135574</v>
      </c>
      <c r="Y202" s="7">
        <v>0</v>
      </c>
      <c r="Z202" s="8">
        <v>0.97605471562275015</v>
      </c>
      <c r="AA202" s="7">
        <v>0</v>
      </c>
      <c r="AB202" s="8">
        <v>0</v>
      </c>
    </row>
    <row r="203" spans="1:28" ht="39.6" outlineLevel="5" x14ac:dyDescent="0.3">
      <c r="A203" s="12" t="s">
        <v>252</v>
      </c>
      <c r="B203" s="6" t="s">
        <v>231</v>
      </c>
      <c r="C203" s="6" t="s">
        <v>243</v>
      </c>
      <c r="D203" s="6" t="s">
        <v>253</v>
      </c>
      <c r="E203" s="6" t="s">
        <v>7</v>
      </c>
      <c r="F203" s="17">
        <v>138900</v>
      </c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>
        <v>0</v>
      </c>
      <c r="V203" s="7">
        <v>0</v>
      </c>
      <c r="W203" s="7">
        <v>135574</v>
      </c>
      <c r="X203" s="7">
        <v>-135574</v>
      </c>
      <c r="Y203" s="7">
        <v>0</v>
      </c>
      <c r="Z203" s="8">
        <v>0.97605471562275015</v>
      </c>
      <c r="AA203" s="7">
        <v>0</v>
      </c>
      <c r="AB203" s="8">
        <v>0</v>
      </c>
    </row>
    <row r="204" spans="1:28" ht="39.6" outlineLevel="6" x14ac:dyDescent="0.3">
      <c r="A204" s="12" t="s">
        <v>248</v>
      </c>
      <c r="B204" s="6" t="s">
        <v>231</v>
      </c>
      <c r="C204" s="6" t="s">
        <v>243</v>
      </c>
      <c r="D204" s="6" t="s">
        <v>254</v>
      </c>
      <c r="E204" s="6" t="s">
        <v>7</v>
      </c>
      <c r="F204" s="17">
        <v>138900</v>
      </c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>
        <v>0</v>
      </c>
      <c r="V204" s="7">
        <v>0</v>
      </c>
      <c r="W204" s="7">
        <v>135574</v>
      </c>
      <c r="X204" s="7">
        <v>-135574</v>
      </c>
      <c r="Y204" s="7">
        <v>0</v>
      </c>
      <c r="Z204" s="8">
        <v>0.97605471562275015</v>
      </c>
      <c r="AA204" s="7">
        <v>0</v>
      </c>
      <c r="AB204" s="8">
        <v>0</v>
      </c>
    </row>
    <row r="205" spans="1:28" ht="39.6" outlineLevel="7" x14ac:dyDescent="0.3">
      <c r="A205" s="12" t="s">
        <v>20</v>
      </c>
      <c r="B205" s="6" t="s">
        <v>231</v>
      </c>
      <c r="C205" s="6" t="s">
        <v>243</v>
      </c>
      <c r="D205" s="6" t="s">
        <v>254</v>
      </c>
      <c r="E205" s="6" t="s">
        <v>21</v>
      </c>
      <c r="F205" s="17">
        <v>138900</v>
      </c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>
        <v>0</v>
      </c>
      <c r="V205" s="7">
        <v>0</v>
      </c>
      <c r="W205" s="7">
        <v>135574</v>
      </c>
      <c r="X205" s="7">
        <v>-135574</v>
      </c>
      <c r="Y205" s="7">
        <v>0</v>
      </c>
      <c r="Z205" s="8">
        <v>0.97605471562275015</v>
      </c>
      <c r="AA205" s="7">
        <v>0</v>
      </c>
      <c r="AB205" s="8">
        <v>0</v>
      </c>
    </row>
    <row r="206" spans="1:28" ht="39.6" outlineLevel="7" x14ac:dyDescent="0.3">
      <c r="A206" s="12" t="s">
        <v>22</v>
      </c>
      <c r="B206" s="6" t="s">
        <v>231</v>
      </c>
      <c r="C206" s="6" t="s">
        <v>243</v>
      </c>
      <c r="D206" s="6" t="s">
        <v>254</v>
      </c>
      <c r="E206" s="6" t="s">
        <v>23</v>
      </c>
      <c r="F206" s="17">
        <v>138900</v>
      </c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>
        <v>0</v>
      </c>
      <c r="V206" s="7">
        <v>0</v>
      </c>
      <c r="W206" s="7">
        <v>135574</v>
      </c>
      <c r="X206" s="7">
        <v>-135574</v>
      </c>
      <c r="Y206" s="7">
        <v>0</v>
      </c>
      <c r="Z206" s="8">
        <v>0.97605471562275015</v>
      </c>
      <c r="AA206" s="7">
        <v>0</v>
      </c>
      <c r="AB206" s="8">
        <v>0</v>
      </c>
    </row>
    <row r="207" spans="1:28" ht="26.4" x14ac:dyDescent="0.3">
      <c r="A207" s="12" t="s">
        <v>255</v>
      </c>
      <c r="B207" s="6" t="s">
        <v>256</v>
      </c>
      <c r="C207" s="6" t="s">
        <v>5</v>
      </c>
      <c r="D207" s="6" t="s">
        <v>6</v>
      </c>
      <c r="E207" s="6" t="s">
        <v>7</v>
      </c>
      <c r="F207" s="17">
        <v>11449</v>
      </c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>
        <v>0</v>
      </c>
      <c r="V207" s="7">
        <v>0</v>
      </c>
      <c r="W207" s="7">
        <v>199010.57</v>
      </c>
      <c r="X207" s="7">
        <v>-199010.57</v>
      </c>
      <c r="Y207" s="7">
        <v>0</v>
      </c>
      <c r="Z207" s="8">
        <v>0.38449759073854395</v>
      </c>
      <c r="AA207" s="7">
        <v>0</v>
      </c>
      <c r="AB207" s="8">
        <v>0</v>
      </c>
    </row>
    <row r="208" spans="1:28" outlineLevel="1" x14ac:dyDescent="0.3">
      <c r="A208" s="12" t="s">
        <v>8</v>
      </c>
      <c r="B208" s="6" t="s">
        <v>256</v>
      </c>
      <c r="C208" s="6" t="s">
        <v>9</v>
      </c>
      <c r="D208" s="6" t="s">
        <v>6</v>
      </c>
      <c r="E208" s="6" t="s">
        <v>7</v>
      </c>
      <c r="F208" s="17">
        <v>11449</v>
      </c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>
        <v>0</v>
      </c>
      <c r="V208" s="7">
        <v>0</v>
      </c>
      <c r="W208" s="7">
        <v>199010.57</v>
      </c>
      <c r="X208" s="7">
        <v>-199010.57</v>
      </c>
      <c r="Y208" s="7">
        <v>0</v>
      </c>
      <c r="Z208" s="8">
        <v>0.38449759073854395</v>
      </c>
      <c r="AA208" s="7">
        <v>0</v>
      </c>
      <c r="AB208" s="8">
        <v>0</v>
      </c>
    </row>
    <row r="209" spans="1:28" ht="52.8" outlineLevel="2" x14ac:dyDescent="0.3">
      <c r="A209" s="12" t="s">
        <v>257</v>
      </c>
      <c r="B209" s="6" t="s">
        <v>256</v>
      </c>
      <c r="C209" s="6" t="s">
        <v>258</v>
      </c>
      <c r="D209" s="6" t="s">
        <v>6</v>
      </c>
      <c r="E209" s="6" t="s">
        <v>7</v>
      </c>
      <c r="F209" s="17">
        <v>11449</v>
      </c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>
        <v>0</v>
      </c>
      <c r="V209" s="7">
        <v>0</v>
      </c>
      <c r="W209" s="7">
        <v>199010.57</v>
      </c>
      <c r="X209" s="7">
        <v>-199010.57</v>
      </c>
      <c r="Y209" s="7">
        <v>0</v>
      </c>
      <c r="Z209" s="8">
        <v>0.38449759073854395</v>
      </c>
      <c r="AA209" s="7">
        <v>0</v>
      </c>
      <c r="AB209" s="8">
        <v>0</v>
      </c>
    </row>
    <row r="210" spans="1:28" ht="39.6" outlineLevel="3" x14ac:dyDescent="0.3">
      <c r="A210" s="12" t="s">
        <v>259</v>
      </c>
      <c r="B210" s="6" t="s">
        <v>256</v>
      </c>
      <c r="C210" s="6" t="s">
        <v>258</v>
      </c>
      <c r="D210" s="6" t="s">
        <v>260</v>
      </c>
      <c r="E210" s="6" t="s">
        <v>7</v>
      </c>
      <c r="F210" s="17">
        <v>11449</v>
      </c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>
        <v>0</v>
      </c>
      <c r="V210" s="7">
        <v>0</v>
      </c>
      <c r="W210" s="7">
        <v>199010.57</v>
      </c>
      <c r="X210" s="7">
        <v>-199010.57</v>
      </c>
      <c r="Y210" s="7">
        <v>0</v>
      </c>
      <c r="Z210" s="8">
        <v>0.38449759073854395</v>
      </c>
      <c r="AA210" s="7">
        <v>0</v>
      </c>
      <c r="AB210" s="8">
        <v>0</v>
      </c>
    </row>
    <row r="211" spans="1:28" outlineLevel="6" x14ac:dyDescent="0.3">
      <c r="A211" s="12" t="s">
        <v>14</v>
      </c>
      <c r="B211" s="6" t="s">
        <v>256</v>
      </c>
      <c r="C211" s="6" t="s">
        <v>258</v>
      </c>
      <c r="D211" s="6" t="s">
        <v>261</v>
      </c>
      <c r="E211" s="6" t="s">
        <v>7</v>
      </c>
      <c r="F211" s="17">
        <v>11449</v>
      </c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>
        <v>0</v>
      </c>
      <c r="V211" s="7">
        <v>0</v>
      </c>
      <c r="W211" s="7">
        <v>199010.57</v>
      </c>
      <c r="X211" s="7">
        <v>-199010.57</v>
      </c>
      <c r="Y211" s="7">
        <v>0</v>
      </c>
      <c r="Z211" s="8">
        <v>0.38449759073854395</v>
      </c>
      <c r="AA211" s="7">
        <v>0</v>
      </c>
      <c r="AB211" s="8">
        <v>0</v>
      </c>
    </row>
    <row r="212" spans="1:28" ht="66" outlineLevel="7" x14ac:dyDescent="0.3">
      <c r="A212" s="12" t="s">
        <v>16</v>
      </c>
      <c r="B212" s="6" t="s">
        <v>256</v>
      </c>
      <c r="C212" s="6" t="s">
        <v>258</v>
      </c>
      <c r="D212" s="6" t="s">
        <v>261</v>
      </c>
      <c r="E212" s="6" t="s">
        <v>17</v>
      </c>
      <c r="F212" s="17">
        <v>11449</v>
      </c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>
        <v>0</v>
      </c>
      <c r="V212" s="7">
        <v>0</v>
      </c>
      <c r="W212" s="7">
        <v>193210.57</v>
      </c>
      <c r="X212" s="7">
        <v>-193210.57</v>
      </c>
      <c r="Y212" s="7">
        <v>0</v>
      </c>
      <c r="Z212" s="8">
        <v>0.40036505410434614</v>
      </c>
      <c r="AA212" s="7">
        <v>0</v>
      </c>
      <c r="AB212" s="8">
        <v>0</v>
      </c>
    </row>
    <row r="213" spans="1:28" ht="26.4" outlineLevel="7" x14ac:dyDescent="0.3">
      <c r="A213" s="12" t="s">
        <v>18</v>
      </c>
      <c r="B213" s="6" t="s">
        <v>256</v>
      </c>
      <c r="C213" s="6" t="s">
        <v>258</v>
      </c>
      <c r="D213" s="6" t="s">
        <v>261</v>
      </c>
      <c r="E213" s="6" t="s">
        <v>19</v>
      </c>
      <c r="F213" s="17">
        <v>11449</v>
      </c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>
        <v>0</v>
      </c>
      <c r="V213" s="7">
        <v>0</v>
      </c>
      <c r="W213" s="7">
        <v>193210.57</v>
      </c>
      <c r="X213" s="7">
        <v>-193210.57</v>
      </c>
      <c r="Y213" s="7">
        <v>0</v>
      </c>
      <c r="Z213" s="8">
        <v>0.40036505410434614</v>
      </c>
      <c r="AA213" s="7">
        <v>0</v>
      </c>
      <c r="AB213" s="8">
        <v>0</v>
      </c>
    </row>
    <row r="214" spans="1:28" ht="26.4" x14ac:dyDescent="0.3">
      <c r="A214" s="12" t="s">
        <v>262</v>
      </c>
      <c r="B214" s="6" t="s">
        <v>263</v>
      </c>
      <c r="C214" s="6" t="s">
        <v>5</v>
      </c>
      <c r="D214" s="6" t="s">
        <v>6</v>
      </c>
      <c r="E214" s="6" t="s">
        <v>7</v>
      </c>
      <c r="F214" s="17">
        <f>F215</f>
        <v>811873</v>
      </c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>
        <v>0</v>
      </c>
      <c r="V214" s="7">
        <v>0</v>
      </c>
      <c r="W214" s="7">
        <v>2896335.41</v>
      </c>
      <c r="X214" s="7">
        <v>-2896335.41</v>
      </c>
      <c r="Y214" s="7">
        <v>0</v>
      </c>
      <c r="Z214" s="8">
        <v>0.31747649189198596</v>
      </c>
      <c r="AA214" s="7">
        <v>0</v>
      </c>
      <c r="AB214" s="8">
        <v>0</v>
      </c>
    </row>
    <row r="215" spans="1:28" outlineLevel="1" x14ac:dyDescent="0.3">
      <c r="A215" s="12" t="s">
        <v>8</v>
      </c>
      <c r="B215" s="6" t="s">
        <v>263</v>
      </c>
      <c r="C215" s="6" t="s">
        <v>9</v>
      </c>
      <c r="D215" s="6" t="s">
        <v>6</v>
      </c>
      <c r="E215" s="6" t="s">
        <v>7</v>
      </c>
      <c r="F215" s="17">
        <f>F216+F222</f>
        <v>811873</v>
      </c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>
        <v>0</v>
      </c>
      <c r="V215" s="7">
        <v>0</v>
      </c>
      <c r="W215" s="7">
        <v>2896335.41</v>
      </c>
      <c r="X215" s="7">
        <v>-2896335.41</v>
      </c>
      <c r="Y215" s="7">
        <v>0</v>
      </c>
      <c r="Z215" s="8">
        <v>0.31747649189198596</v>
      </c>
      <c r="AA215" s="7">
        <v>0</v>
      </c>
      <c r="AB215" s="8">
        <v>0</v>
      </c>
    </row>
    <row r="216" spans="1:28" ht="39.6" outlineLevel="2" x14ac:dyDescent="0.3">
      <c r="A216" s="12" t="s">
        <v>264</v>
      </c>
      <c r="B216" s="6" t="s">
        <v>263</v>
      </c>
      <c r="C216" s="6" t="s">
        <v>265</v>
      </c>
      <c r="D216" s="6" t="s">
        <v>6</v>
      </c>
      <c r="E216" s="6" t="s">
        <v>7</v>
      </c>
      <c r="F216" s="17">
        <v>11873</v>
      </c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>
        <v>0</v>
      </c>
      <c r="V216" s="7">
        <v>0</v>
      </c>
      <c r="W216" s="7">
        <v>2896335.41</v>
      </c>
      <c r="X216" s="7">
        <v>-2896335.41</v>
      </c>
      <c r="Y216" s="7">
        <v>0</v>
      </c>
      <c r="Z216" s="8">
        <v>0.3286487112414459</v>
      </c>
      <c r="AA216" s="7">
        <v>0</v>
      </c>
      <c r="AB216" s="8">
        <v>0</v>
      </c>
    </row>
    <row r="217" spans="1:28" ht="52.8" outlineLevel="3" x14ac:dyDescent="0.3">
      <c r="A217" s="12" t="s">
        <v>28</v>
      </c>
      <c r="B217" s="6" t="s">
        <v>263</v>
      </c>
      <c r="C217" s="6" t="s">
        <v>265</v>
      </c>
      <c r="D217" s="6" t="s">
        <v>29</v>
      </c>
      <c r="E217" s="6" t="s">
        <v>7</v>
      </c>
      <c r="F217" s="17">
        <v>11873</v>
      </c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>
        <v>0</v>
      </c>
      <c r="V217" s="7">
        <v>0</v>
      </c>
      <c r="W217" s="7">
        <v>2896335.41</v>
      </c>
      <c r="X217" s="7">
        <v>-2896335.41</v>
      </c>
      <c r="Y217" s="7">
        <v>0</v>
      </c>
      <c r="Z217" s="8">
        <v>0.3286487112414459</v>
      </c>
      <c r="AA217" s="7">
        <v>0</v>
      </c>
      <c r="AB217" s="8">
        <v>0</v>
      </c>
    </row>
    <row r="218" spans="1:28" ht="52.8" outlineLevel="5" x14ac:dyDescent="0.3">
      <c r="A218" s="12" t="s">
        <v>36</v>
      </c>
      <c r="B218" s="6" t="s">
        <v>263</v>
      </c>
      <c r="C218" s="6" t="s">
        <v>265</v>
      </c>
      <c r="D218" s="6" t="s">
        <v>37</v>
      </c>
      <c r="E218" s="6" t="s">
        <v>7</v>
      </c>
      <c r="F218" s="17">
        <v>11873</v>
      </c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>
        <v>0</v>
      </c>
      <c r="V218" s="7">
        <v>0</v>
      </c>
      <c r="W218" s="7">
        <v>2896335.41</v>
      </c>
      <c r="X218" s="7">
        <v>-2896335.41</v>
      </c>
      <c r="Y218" s="7">
        <v>0</v>
      </c>
      <c r="Z218" s="8">
        <v>0.3286487112414459</v>
      </c>
      <c r="AA218" s="7">
        <v>0</v>
      </c>
      <c r="AB218" s="8">
        <v>0</v>
      </c>
    </row>
    <row r="219" spans="1:28" outlineLevel="6" x14ac:dyDescent="0.3">
      <c r="A219" s="12" t="s">
        <v>14</v>
      </c>
      <c r="B219" s="6" t="s">
        <v>263</v>
      </c>
      <c r="C219" s="6" t="s">
        <v>265</v>
      </c>
      <c r="D219" s="6" t="s">
        <v>266</v>
      </c>
      <c r="E219" s="6" t="s">
        <v>7</v>
      </c>
      <c r="F219" s="17">
        <v>11873</v>
      </c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>
        <v>0</v>
      </c>
      <c r="V219" s="7">
        <v>0</v>
      </c>
      <c r="W219" s="7">
        <v>2896335.41</v>
      </c>
      <c r="X219" s="7">
        <v>-2896335.41</v>
      </c>
      <c r="Y219" s="7">
        <v>0</v>
      </c>
      <c r="Z219" s="8">
        <v>0.3286487112414459</v>
      </c>
      <c r="AA219" s="7">
        <v>0</v>
      </c>
      <c r="AB219" s="8">
        <v>0</v>
      </c>
    </row>
    <row r="220" spans="1:28" ht="66" outlineLevel="7" x14ac:dyDescent="0.3">
      <c r="A220" s="12" t="s">
        <v>16</v>
      </c>
      <c r="B220" s="6" t="s">
        <v>263</v>
      </c>
      <c r="C220" s="6" t="s">
        <v>265</v>
      </c>
      <c r="D220" s="6" t="s">
        <v>266</v>
      </c>
      <c r="E220" s="6" t="s">
        <v>17</v>
      </c>
      <c r="F220" s="17">
        <v>11873</v>
      </c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>
        <v>0</v>
      </c>
      <c r="V220" s="7">
        <v>0</v>
      </c>
      <c r="W220" s="7">
        <v>2711982.96</v>
      </c>
      <c r="X220" s="7">
        <v>-2711982.96</v>
      </c>
      <c r="Y220" s="7">
        <v>0</v>
      </c>
      <c r="Z220" s="8">
        <v>0.34128679521380018</v>
      </c>
      <c r="AA220" s="7">
        <v>0</v>
      </c>
      <c r="AB220" s="8">
        <v>0</v>
      </c>
    </row>
    <row r="221" spans="1:28" ht="26.4" outlineLevel="7" x14ac:dyDescent="0.3">
      <c r="A221" s="12" t="s">
        <v>18</v>
      </c>
      <c r="B221" s="6" t="s">
        <v>263</v>
      </c>
      <c r="C221" s="6" t="s">
        <v>265</v>
      </c>
      <c r="D221" s="6" t="s">
        <v>266</v>
      </c>
      <c r="E221" s="6" t="s">
        <v>19</v>
      </c>
      <c r="F221" s="17">
        <v>11873</v>
      </c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>
        <v>0</v>
      </c>
      <c r="V221" s="7">
        <v>0</v>
      </c>
      <c r="W221" s="7">
        <v>2711982.96</v>
      </c>
      <c r="X221" s="7">
        <v>-2711982.96</v>
      </c>
      <c r="Y221" s="7">
        <v>0</v>
      </c>
      <c r="Z221" s="8">
        <v>0.34128679521380018</v>
      </c>
      <c r="AA221" s="7">
        <v>0</v>
      </c>
      <c r="AB221" s="8">
        <v>0</v>
      </c>
    </row>
    <row r="222" spans="1:28" outlineLevel="2" x14ac:dyDescent="0.3">
      <c r="A222" s="12" t="s">
        <v>267</v>
      </c>
      <c r="B222" s="6" t="s">
        <v>263</v>
      </c>
      <c r="C222" s="6" t="s">
        <v>268</v>
      </c>
      <c r="D222" s="6" t="s">
        <v>6</v>
      </c>
      <c r="E222" s="6" t="s">
        <v>7</v>
      </c>
      <c r="F222" s="17">
        <v>800000</v>
      </c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8">
        <v>0</v>
      </c>
      <c r="AA222" s="7">
        <v>0</v>
      </c>
      <c r="AB222" s="8">
        <v>0</v>
      </c>
    </row>
    <row r="223" spans="1:28" ht="52.8" outlineLevel="3" x14ac:dyDescent="0.3">
      <c r="A223" s="12" t="s">
        <v>28</v>
      </c>
      <c r="B223" s="6" t="s">
        <v>263</v>
      </c>
      <c r="C223" s="6" t="s">
        <v>268</v>
      </c>
      <c r="D223" s="6" t="s">
        <v>29</v>
      </c>
      <c r="E223" s="6" t="s">
        <v>7</v>
      </c>
      <c r="F223" s="17">
        <v>800000</v>
      </c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8">
        <v>0</v>
      </c>
      <c r="AA223" s="7">
        <v>0</v>
      </c>
      <c r="AB223" s="8">
        <v>0</v>
      </c>
    </row>
    <row r="224" spans="1:28" ht="26.4" outlineLevel="5" x14ac:dyDescent="0.3">
      <c r="A224" s="12" t="s">
        <v>176</v>
      </c>
      <c r="B224" s="6" t="s">
        <v>263</v>
      </c>
      <c r="C224" s="6" t="s">
        <v>268</v>
      </c>
      <c r="D224" s="6" t="s">
        <v>177</v>
      </c>
      <c r="E224" s="6" t="s">
        <v>7</v>
      </c>
      <c r="F224" s="17">
        <v>800000</v>
      </c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8">
        <v>0</v>
      </c>
      <c r="AA224" s="7">
        <v>0</v>
      </c>
      <c r="AB224" s="8">
        <v>0</v>
      </c>
    </row>
    <row r="225" spans="1:28" ht="66" outlineLevel="6" x14ac:dyDescent="0.3">
      <c r="A225" s="12" t="s">
        <v>178</v>
      </c>
      <c r="B225" s="6" t="s">
        <v>263</v>
      </c>
      <c r="C225" s="6" t="s">
        <v>268</v>
      </c>
      <c r="D225" s="6" t="s">
        <v>179</v>
      </c>
      <c r="E225" s="6" t="s">
        <v>7</v>
      </c>
      <c r="F225" s="17">
        <v>800000</v>
      </c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8">
        <v>0</v>
      </c>
      <c r="AA225" s="7">
        <v>0</v>
      </c>
      <c r="AB225" s="8">
        <v>0</v>
      </c>
    </row>
    <row r="226" spans="1:28" outlineLevel="7" x14ac:dyDescent="0.3">
      <c r="A226" s="12" t="s">
        <v>24</v>
      </c>
      <c r="B226" s="6" t="s">
        <v>263</v>
      </c>
      <c r="C226" s="6" t="s">
        <v>268</v>
      </c>
      <c r="D226" s="6" t="s">
        <v>179</v>
      </c>
      <c r="E226" s="6" t="s">
        <v>25</v>
      </c>
      <c r="F226" s="17">
        <v>800000</v>
      </c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8">
        <v>0</v>
      </c>
      <c r="AA226" s="7">
        <v>0</v>
      </c>
      <c r="AB226" s="8">
        <v>0</v>
      </c>
    </row>
    <row r="227" spans="1:28" outlineLevel="7" x14ac:dyDescent="0.3">
      <c r="A227" s="12" t="s">
        <v>40</v>
      </c>
      <c r="B227" s="6" t="s">
        <v>263</v>
      </c>
      <c r="C227" s="6" t="s">
        <v>268</v>
      </c>
      <c r="D227" s="6" t="s">
        <v>179</v>
      </c>
      <c r="E227" s="6" t="s">
        <v>41</v>
      </c>
      <c r="F227" s="17">
        <v>800000</v>
      </c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8">
        <v>0</v>
      </c>
      <c r="AA227" s="7">
        <v>0</v>
      </c>
      <c r="AB227" s="8">
        <v>0</v>
      </c>
    </row>
    <row r="228" spans="1:28" ht="18" customHeight="1" x14ac:dyDescent="0.3">
      <c r="A228" s="23" t="s">
        <v>269</v>
      </c>
      <c r="B228" s="23"/>
      <c r="C228" s="23"/>
      <c r="D228" s="23"/>
      <c r="E228" s="23"/>
      <c r="F228" s="18">
        <f>F8+F141+F186+F207+F214</f>
        <v>26379048.870000001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>
        <v>0</v>
      </c>
      <c r="V228" s="9">
        <v>0</v>
      </c>
      <c r="W228" s="9">
        <v>104432806.62</v>
      </c>
      <c r="X228" s="9">
        <v>-104432806.62</v>
      </c>
      <c r="Y228" s="9">
        <v>0</v>
      </c>
      <c r="Z228" s="10">
        <v>0.31359104687814365</v>
      </c>
      <c r="AA228" s="9">
        <v>0</v>
      </c>
      <c r="AB228" s="10">
        <v>0</v>
      </c>
    </row>
    <row r="229" spans="1:28" ht="12.75" customHeight="1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 t="s">
        <v>2</v>
      </c>
      <c r="U229" s="2"/>
      <c r="V229" s="2"/>
      <c r="W229" s="2" t="s">
        <v>2</v>
      </c>
      <c r="X229" s="2"/>
      <c r="Y229" s="2"/>
      <c r="Z229" s="2"/>
      <c r="AA229" s="2"/>
      <c r="AB229" s="2"/>
    </row>
    <row r="230" spans="1:28" x14ac:dyDescent="0.3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11"/>
      <c r="V230" s="11"/>
      <c r="W230" s="11"/>
      <c r="X230" s="11"/>
      <c r="Y230" s="11"/>
      <c r="Z230" s="11"/>
      <c r="AA230" s="11"/>
      <c r="AB230" s="11"/>
    </row>
  </sheetData>
  <mergeCells count="37">
    <mergeCell ref="AA6:AA7"/>
    <mergeCell ref="AB6:AB7"/>
    <mergeCell ref="A228:E228"/>
    <mergeCell ref="A230:T230"/>
    <mergeCell ref="U6:U7"/>
    <mergeCell ref="V6:V7"/>
    <mergeCell ref="X6:X7"/>
    <mergeCell ref="Y6:Y7"/>
    <mergeCell ref="Z6:Z7"/>
    <mergeCell ref="P6:P7"/>
    <mergeCell ref="Q6:Q7"/>
    <mergeCell ref="R6:R7"/>
    <mergeCell ref="S6:S7"/>
    <mergeCell ref="M6:M7"/>
    <mergeCell ref="N6:N7"/>
    <mergeCell ref="O6:O7"/>
    <mergeCell ref="H6:H7"/>
    <mergeCell ref="I6:I7"/>
    <mergeCell ref="J6:J7"/>
    <mergeCell ref="K6:K7"/>
    <mergeCell ref="L6:L7"/>
    <mergeCell ref="F6:F7"/>
    <mergeCell ref="G6:G7"/>
    <mergeCell ref="A6:A7"/>
    <mergeCell ref="B6:B7"/>
    <mergeCell ref="C6:C7"/>
    <mergeCell ref="D6:D7"/>
    <mergeCell ref="E6:E7"/>
    <mergeCell ref="A1:F1"/>
    <mergeCell ref="A2:F2"/>
    <mergeCell ref="A4:AA4"/>
    <mergeCell ref="A5:AB5"/>
    <mergeCell ref="A3:F3"/>
    <mergeCell ref="G3:L3"/>
    <mergeCell ref="M3:R3"/>
    <mergeCell ref="S3:X3"/>
    <mergeCell ref="Y3:AA3"/>
  </mergeCells>
  <pageMargins left="0.59027779999999996" right="0.59027779999999996" top="0.59027779999999996" bottom="0.59027779999999996" header="0.39374999999999999" footer="0.39374999999999999"/>
  <pageSetup paperSize="9" scale="8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0.05.2025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107A28-90EF-47DD-9C70-F0399227B0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2025-05-20T14:03:20Z</cp:lastPrinted>
  <dcterms:created xsi:type="dcterms:W3CDTF">2025-05-20T07:27:28Z</dcterms:created>
  <dcterms:modified xsi:type="dcterms:W3CDTF">2025-06-06T07:20:19Z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