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510" yWindow="660" windowWidth="14055" windowHeight="5970"/>
  </bookViews>
  <sheets>
    <sheet name="Форма 1" sheetId="1" r:id="rId1"/>
    <sheet name="Форма 2" sheetId="4" r:id="rId2"/>
    <sheet name="Форма 3" sheetId="5" r:id="rId3"/>
    <sheet name="Форма 4" sheetId="6" r:id="rId4"/>
  </sheets>
  <definedNames>
    <definedName name="_xlnm.Print_Titles" localSheetId="0">'Форма 1'!$13:$15</definedName>
    <definedName name="_xlnm.Print_Titles" localSheetId="2">'Форма 3'!$13:$17</definedName>
    <definedName name="_xlnm.Print_Titles" localSheetId="3">'Форма 4'!$12:$15</definedName>
    <definedName name="_xlnm.Print_Area" localSheetId="0">'Форма 1'!$A$1:$L$29</definedName>
    <definedName name="_xlnm.Print_Area" localSheetId="1">'Форма 2'!$A$1:$AC$19</definedName>
    <definedName name="_xlnm.Print_Area" localSheetId="2">'Форма 3'!$B$1:$S$19</definedName>
    <definedName name="_xlnm.Print_Area" localSheetId="3">'Форма 4'!$B$1:$R$17</definedName>
  </definedNames>
  <calcPr calcId="145621" forceFullCalc="1"/>
</workbook>
</file>

<file path=xl/calcChain.xml><?xml version="1.0" encoding="utf-8"?>
<calcChain xmlns="http://schemas.openxmlformats.org/spreadsheetml/2006/main">
  <c r="R17" i="6" l="1"/>
  <c r="N16" i="6" l="1"/>
  <c r="M16" i="6"/>
  <c r="F16" i="6"/>
  <c r="E16" i="6"/>
  <c r="F18" i="5"/>
  <c r="E18" i="5"/>
  <c r="H18" i="5"/>
  <c r="I18" i="5"/>
  <c r="K18" i="5"/>
  <c r="L18" i="5"/>
  <c r="M18" i="5"/>
  <c r="O18" i="5"/>
  <c r="P18" i="5"/>
  <c r="R18" i="5"/>
  <c r="S18" i="5"/>
  <c r="C18" i="5"/>
  <c r="F18" i="4"/>
  <c r="G18" i="4"/>
  <c r="H18" i="4"/>
  <c r="I18" i="4"/>
  <c r="J18" i="4"/>
  <c r="K18" i="4"/>
  <c r="L18" i="4"/>
  <c r="M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C18" i="4"/>
  <c r="P19" i="4"/>
  <c r="P18" i="4" s="1"/>
  <c r="R16" i="6" l="1"/>
  <c r="O19" i="4" l="1"/>
  <c r="O18" i="4" l="1"/>
  <c r="J17" i="6"/>
  <c r="J16" i="6" s="1"/>
  <c r="Q19" i="5" l="1"/>
  <c r="N19" i="5"/>
  <c r="J19" i="5"/>
  <c r="J18" i="5" s="1"/>
  <c r="G19" i="5"/>
  <c r="G18" i="5" s="1"/>
  <c r="D19" i="5"/>
  <c r="N18" i="5" l="1"/>
  <c r="D18" i="5"/>
  <c r="Q18" i="5"/>
  <c r="E19" i="4"/>
  <c r="E18" i="4" s="1"/>
  <c r="N19" i="4" l="1"/>
  <c r="N18" i="4" s="1"/>
  <c r="D19" i="4"/>
  <c r="D18" i="4" s="1"/>
  <c r="G18" i="1" l="1"/>
  <c r="G17" i="1" s="1"/>
  <c r="G16" i="1" s="1"/>
  <c r="J18" i="1"/>
  <c r="J17" i="1" s="1"/>
  <c r="J16" i="1" s="1"/>
  <c r="I18" i="1"/>
  <c r="I17" i="1" s="1"/>
  <c r="I16" i="1" s="1"/>
  <c r="F18" i="1"/>
  <c r="F17" i="1" s="1"/>
  <c r="F16" i="1" s="1"/>
</calcChain>
</file>

<file path=xl/sharedStrings.xml><?xml version="1.0" encoding="utf-8"?>
<sst xmlns="http://schemas.openxmlformats.org/spreadsheetml/2006/main" count="243" uniqueCount="120">
  <si>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</si>
  <si>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</si>
  <si>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</si>
  <si>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</si>
  <si>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</si>
  <si>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</si>
  <si>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</si>
  <si>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</si>
  <si>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</si>
  <si>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</si>
  <si>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</si>
  <si>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</si>
  <si>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</si>
  <si>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</si>
  <si>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</si>
  <si>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</si>
  <si>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</si>
  <si>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кв. м</t>
  </si>
  <si>
    <t xml:space="preserve"> кв.м</t>
  </si>
  <si>
    <t>Всего подлежит переселению в 2019 – 2025 гг.</t>
  </si>
  <si>
    <t>x</t>
  </si>
  <si>
    <t>По программе переселения 2019 – 2025 гг., в рамках которой предусмотрено финансирование за счет средств Фонда, в том числе:</t>
  </si>
  <si>
    <t>с Брынь</t>
  </si>
  <si>
    <t>с Дубровского Отделения Сельхозтехники</t>
  </si>
  <si>
    <t>с. Дубровское отделение Сельхозтехники, ул. Молодежная, д. 1</t>
  </si>
  <si>
    <t>п. Новый, д. 7</t>
  </si>
  <si>
    <t>с Паликского Кирпичного Завода</t>
  </si>
  <si>
    <t>с. Паликского кирпичного завода, д. 1</t>
  </si>
  <si>
    <t>40:05:144901:819</t>
  </si>
  <si>
    <t>с. Брынь, ул. им Т.П. Полянской, д. 6</t>
  </si>
  <si>
    <t>п. Мирный</t>
  </si>
  <si>
    <t>п. Новый</t>
  </si>
  <si>
    <t>п. Мирный, д. 2</t>
  </si>
  <si>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</si>
  <si>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</si>
  <si>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</si>
  <si>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</si>
  <si>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</si>
  <si>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</si>
  <si>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</si>
  <si>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</si>
  <si>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</si>
  <si>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</si>
  <si>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</si>
  <si>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</si>
  <si>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</si>
  <si>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</si>
  <si>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</si>
  <si>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</si>
  <si>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</si>
  <si>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</si>
  <si>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</si>
  <si>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</si>
  <si>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</si>
  <si>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</si>
  <si>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</si>
  <si>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</si>
  <si>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</si>
  <si>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</si>
  <si>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</si>
  <si>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</si>
  <si>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</si>
  <si>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стоимость</t>
  </si>
  <si>
    <t>приобретаемая площадь</t>
  </si>
  <si>
    <t>площадь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</si>
  <si>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</si>
  <si>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</si>
  <si>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</si>
  <si>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План мероприятий по переселению граждан из аварийного жилищного фонда, признанного таковым до 1 января 2017 года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</si>
  <si>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</si>
  <si>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</si>
  <si>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</si>
  <si>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</si>
  <si>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</si>
  <si>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</si>
  <si>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</si>
  <si>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</si>
  <si>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</si>
  <si>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</si>
  <si>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</si>
  <si>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</si>
  <si>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</si>
  <si>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</si>
  <si>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</si>
  <si>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</si>
  <si>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</si>
  <si>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</si>
  <si>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</si>
  <si>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</si>
  <si>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</si>
  <si>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</si>
  <si>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Планируемые показатели переселения граждан из аварийного жилищного фонда, признанного таковым до 1 января 2017 года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</si>
  <si>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</si>
  <si>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</si>
  <si>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</si>
  <si>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</si>
  <si>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</si>
  <si>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</si>
  <si>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</si>
  <si>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</si>
  <si>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</si>
  <si>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</si>
  <si>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</si>
  <si>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>Итого по муниципальному району "Думиничский район"</t>
  </si>
  <si>
    <t xml:space="preserve">Итого по муниципальному району "Думиничский район" </t>
  </si>
  <si>
    <t>Итого по муниципальному району"Думиничский район"</t>
  </si>
  <si>
    <t>Приложение № 1</t>
  </si>
  <si>
    <t xml:space="preserve"> Приложение № 3</t>
  </si>
  <si>
    <t>Приложение №   4</t>
  </si>
  <si>
    <t xml:space="preserve">Приложение №   1 </t>
  </si>
  <si>
    <t xml:space="preserve">к муниципальной адресной программе по   
переселению граждан из аварийного жилищного   
фонда на территории МР "Думиничский район"  
            на 2019-2025 годы  
</t>
  </si>
  <si>
    <t xml:space="preserve">Приложение № 2 </t>
  </si>
  <si>
    <t xml:space="preserve"> Приложение № 2 </t>
  </si>
  <si>
    <t>к муниципальной адресной программе по   
переселению граждан из аварийного жилищного   
фонда на территории МР "Думиничский район"  
            на 2019-2025 годы</t>
  </si>
  <si>
    <t xml:space="preserve">Приложение № 3 </t>
  </si>
  <si>
    <t xml:space="preserve">Приложение № 4 </t>
  </si>
  <si>
    <t xml:space="preserve"> к постановлению администрации МР "Думиничский район от 19 августа 2022г.№395
</t>
  </si>
  <si>
    <t xml:space="preserve">      к постановлению администрации МР "Думиничский район  от 19 августа 2022г.№395_
</t>
  </si>
  <si>
    <t xml:space="preserve"> к  постановлению администрации МР "Думиничский район   от 19 августа 2022г.№395
</t>
  </si>
  <si>
    <t xml:space="preserve"> к постановлению администрации                                МР "Думиничский район от 19 августа 2022г.№395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</si>
</sst>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9" x14ac:knownFonts="1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Arial Cyr"/>
    </font>
    <font>
      <sz val="18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b/>
      <sz val="19"/>
      <color rgb="FF000000"/>
      <name val="Times New Roman"/>
      <family val="1"/>
      <charset val="204"/>
    </font>
    <font>
      <sz val="19"/>
      <color rgb="FF000000"/>
      <name val="Calibri"/>
      <family val="2"/>
      <charset val="204"/>
    </font>
    <font>
      <sz val="1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2" borderId="0"/>
    <xf numFmtId="0" fontId="9" fillId="2" borderId="0"/>
  </cellStyleXfs>
  <cellXfs count="194"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 applyProtection="1">
      <alignment wrapText="1"/>
      <protection locked="0"/>
    </xf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" fillId="2" borderId="0" xfId="0" applyFont="1" applyFill="1"/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right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0" xfId="1" applyFont="1" applyFill="1"/>
    <xf numFmtId="0" fontId="9" fillId="2" borderId="0" xfId="1" applyFont="1" applyFill="1"/>
    <xf numFmtId="0" fontId="10" fillId="2" borderId="0" xfId="1" applyFont="1" applyFill="1"/>
    <xf numFmtId="0" fontId="11" fillId="2" borderId="0" xfId="1" applyFont="1" applyFill="1"/>
    <xf numFmtId="0" fontId="8" fillId="2" borderId="0" xfId="1" applyFill="1"/>
    <xf numFmtId="0" fontId="9" fillId="2" borderId="0" xfId="2" applyFill="1"/>
    <xf numFmtId="0" fontId="6" fillId="2" borderId="0" xfId="2" applyFont="1" applyFill="1" applyAlignment="1">
      <alignment wrapText="1"/>
    </xf>
    <xf numFmtId="0" fontId="10" fillId="2" borderId="1" xfId="2" applyFont="1" applyFill="1" applyBorder="1" applyAlignment="1">
      <alignment vertical="center"/>
    </xf>
    <xf numFmtId="0" fontId="9" fillId="2" borderId="0" xfId="2" applyFill="1" applyAlignment="1">
      <alignment wrapText="1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Alignment="1">
      <alignment vertical="top" wrapText="1"/>
    </xf>
    <xf numFmtId="0" fontId="6" fillId="2" borderId="0" xfId="2" applyFont="1" applyFill="1" applyAlignment="1">
      <alignment horizontal="left" wrapText="1"/>
    </xf>
    <xf numFmtId="0" fontId="6" fillId="2" borderId="0" xfId="2" applyFont="1" applyFill="1" applyAlignment="1">
      <alignment horizontal="center" vertical="top" wrapText="1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>
      <alignment vertical="center"/>
    </xf>
    <xf numFmtId="0" fontId="8" fillId="2" borderId="0" xfId="1" applyFill="1" applyAlignment="1">
      <alignment wrapText="1"/>
    </xf>
    <xf numFmtId="0" fontId="8" fillId="2" borderId="0" xfId="1" applyFill="1" applyAlignment="1" applyProtection="1">
      <alignment wrapText="1"/>
      <protection locked="0"/>
    </xf>
    <xf numFmtId="0" fontId="6" fillId="2" borderId="0" xfId="1" applyFont="1" applyFill="1" applyAlignment="1" applyProtection="1">
      <alignment horizontal="left" wrapText="1"/>
      <protection locked="0"/>
    </xf>
    <xf numFmtId="0" fontId="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vertical="top" wrapText="1"/>
    </xf>
    <xf numFmtId="0" fontId="10" fillId="2" borderId="0" xfId="1" applyFont="1" applyFill="1" applyAlignment="1">
      <alignment vertical="center"/>
    </xf>
    <xf numFmtId="0" fontId="12" fillId="2" borderId="0" xfId="1" applyFont="1" applyFill="1" applyBorder="1" applyAlignment="1">
      <alignment horizontal="center"/>
    </xf>
    <xf numFmtId="0" fontId="12" fillId="2" borderId="0" xfId="1" applyFont="1" applyFill="1" applyBorder="1"/>
    <xf numFmtId="0" fontId="12" fillId="2" borderId="0" xfId="1" applyFont="1" applyFill="1" applyBorder="1" applyAlignment="1" applyProtection="1">
      <alignment horizontal="center" vertical="top" wrapText="1"/>
      <protection locked="0"/>
    </xf>
    <xf numFmtId="0" fontId="12" fillId="2" borderId="0" xfId="1" applyFont="1" applyFill="1" applyBorder="1" applyAlignment="1" applyProtection="1">
      <alignment vertical="top" wrapText="1"/>
      <protection locked="0"/>
    </xf>
    <xf numFmtId="0" fontId="9" fillId="2" borderId="0" xfId="2" applyFill="1" applyBorder="1"/>
    <xf numFmtId="0" fontId="6" fillId="2" borderId="0" xfId="2" applyFont="1" applyFill="1" applyBorder="1" applyAlignment="1">
      <alignment horizontal="center"/>
    </xf>
    <xf numFmtId="0" fontId="6" fillId="2" borderId="0" xfId="2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2" borderId="0" xfId="2" applyFont="1" applyFill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2" fillId="2" borderId="0" xfId="1" applyFont="1" applyFill="1"/>
    <xf numFmtId="0" fontId="12" fillId="2" borderId="1" xfId="1" applyFont="1" applyFill="1" applyBorder="1" applyAlignment="1">
      <alignment horizontal="center" vertical="center" textRotation="90" wrapText="1"/>
    </xf>
    <xf numFmtId="0" fontId="12" fillId="3" borderId="1" xfId="1" applyFont="1" applyFill="1" applyBorder="1" applyAlignment="1">
      <alignment horizontal="center" vertical="center" textRotation="90" wrapText="1"/>
    </xf>
    <xf numFmtId="0" fontId="12" fillId="2" borderId="1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0" fillId="2" borderId="0" xfId="2" applyFont="1" applyFill="1"/>
    <xf numFmtId="0" fontId="12" fillId="2" borderId="0" xfId="2" applyFont="1" applyFill="1"/>
    <xf numFmtId="0" fontId="12" fillId="2" borderId="0" xfId="2" applyFont="1" applyFill="1" applyAlignment="1">
      <alignment wrapText="1"/>
    </xf>
    <xf numFmtId="0" fontId="12" fillId="2" borderId="0" xfId="2" applyFont="1" applyFill="1" applyAlignment="1">
      <alignment vertical="center"/>
    </xf>
    <xf numFmtId="0" fontId="12" fillId="2" borderId="1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left" vertical="center" wrapText="1"/>
    </xf>
    <xf numFmtId="3" fontId="12" fillId="2" borderId="1" xfId="2" applyNumberFormat="1" applyFont="1" applyFill="1" applyBorder="1" applyAlignment="1">
      <alignment horizontal="center" vertical="center"/>
    </xf>
    <xf numFmtId="4" fontId="12" fillId="2" borderId="1" xfId="2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2" fillId="2" borderId="0" xfId="1" applyFont="1" applyFill="1" applyAlignment="1">
      <alignment wrapText="1"/>
    </xf>
    <xf numFmtId="0" fontId="12" fillId="2" borderId="0" xfId="1" applyFont="1" applyFill="1" applyAlignment="1">
      <alignment vertical="center"/>
    </xf>
    <xf numFmtId="0" fontId="15" fillId="2" borderId="0" xfId="1" applyFont="1" applyFill="1"/>
    <xf numFmtId="0" fontId="15" fillId="2" borderId="0" xfId="1" applyFont="1" applyFill="1" applyAlignment="1">
      <alignment wrapText="1"/>
    </xf>
    <xf numFmtId="0" fontId="16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horizontal="left" vertical="center"/>
    </xf>
    <xf numFmtId="0" fontId="17" fillId="2" borderId="0" xfId="1" applyFont="1" applyFill="1"/>
    <xf numFmtId="0" fontId="17" fillId="2" borderId="0" xfId="1" applyFont="1" applyFill="1" applyAlignment="1">
      <alignment wrapText="1"/>
    </xf>
    <xf numFmtId="0" fontId="18" fillId="2" borderId="1" xfId="1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left" vertical="center" wrapText="1"/>
    </xf>
    <xf numFmtId="164" fontId="18" fillId="2" borderId="1" xfId="1" applyNumberFormat="1" applyFont="1" applyFill="1" applyBorder="1" applyAlignment="1">
      <alignment horizontal="center" vertical="center"/>
    </xf>
    <xf numFmtId="164" fontId="18" fillId="2" borderId="1" xfId="1" applyNumberFormat="1" applyFont="1" applyFill="1" applyBorder="1" applyAlignment="1">
      <alignment horizontal="center" vertical="center" wrapText="1"/>
    </xf>
    <xf numFmtId="165" fontId="18" fillId="2" borderId="1" xfId="1" applyNumberFormat="1" applyFont="1" applyFill="1" applyBorder="1" applyAlignment="1">
      <alignment horizontal="center" vertical="center"/>
    </xf>
    <xf numFmtId="165" fontId="18" fillId="2" borderId="1" xfId="1" applyNumberFormat="1" applyFont="1" applyFill="1" applyBorder="1" applyAlignment="1">
      <alignment horizontal="center" vertical="center" wrapText="1"/>
    </xf>
    <xf numFmtId="165" fontId="18" fillId="0" borderId="1" xfId="1" applyNumberFormat="1" applyFont="1" applyFill="1" applyBorder="1" applyAlignment="1">
      <alignment horizontal="center" vertical="center"/>
    </xf>
    <xf numFmtId="0" fontId="12" fillId="2" borderId="0" xfId="1" applyFont="1" applyFill="1" applyAlignment="1">
      <alignment horizontal="center" vertical="center" wrapText="1"/>
    </xf>
    <xf numFmtId="0" fontId="12" fillId="2" borderId="0" xfId="2" applyFont="1" applyFill="1" applyAlignment="1">
      <alignment horizontal="right" vertical="center" wrapText="1"/>
    </xf>
    <xf numFmtId="0" fontId="12" fillId="2" borderId="0" xfId="2" applyFont="1" applyFill="1" applyAlignment="1">
      <alignment horizontal="right" vertical="center"/>
    </xf>
    <xf numFmtId="0" fontId="12" fillId="2" borderId="0" xfId="1" applyFont="1" applyFill="1" applyAlignment="1">
      <alignment horizontal="center" vertical="center"/>
    </xf>
    <xf numFmtId="0" fontId="4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2" fillId="2" borderId="5" xfId="1" applyFont="1" applyFill="1" applyBorder="1" applyAlignment="1">
      <alignment horizontal="center" vertical="center" wrapText="1"/>
    </xf>
    <xf numFmtId="0" fontId="12" fillId="2" borderId="11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 wrapText="1"/>
    </xf>
    <xf numFmtId="0" fontId="12" fillId="2" borderId="12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2" fillId="2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center"/>
    </xf>
    <xf numFmtId="0" fontId="12" fillId="2" borderId="0" xfId="1" applyFont="1" applyFill="1" applyBorder="1" applyAlignment="1">
      <alignment horizontal="center" vertical="top" wrapText="1"/>
    </xf>
    <xf numFmtId="0" fontId="12" fillId="2" borderId="0" xfId="1" applyFont="1" applyFill="1" applyBorder="1" applyAlignment="1">
      <alignment horizontal="left" vertical="top" wrapText="1"/>
    </xf>
    <xf numFmtId="0" fontId="12" fillId="3" borderId="5" xfId="1" applyFont="1" applyFill="1" applyBorder="1" applyAlignment="1">
      <alignment horizontal="center" vertical="center" textRotation="90" wrapText="1"/>
    </xf>
    <xf numFmtId="0" fontId="12" fillId="3" borderId="11" xfId="1" applyFont="1" applyFill="1" applyBorder="1" applyAlignment="1">
      <alignment horizontal="center" vertical="center" textRotation="90" wrapText="1"/>
    </xf>
    <xf numFmtId="0" fontId="12" fillId="3" borderId="6" xfId="1" applyFont="1" applyFill="1" applyBorder="1" applyAlignment="1">
      <alignment horizontal="center" vertical="center" textRotation="90" wrapText="1"/>
    </xf>
    <xf numFmtId="0" fontId="12" fillId="2" borderId="0" xfId="1" applyFont="1" applyFill="1" applyAlignment="1">
      <alignment horizontal="right"/>
    </xf>
    <xf numFmtId="0" fontId="12" fillId="2" borderId="0" xfId="1" applyFont="1" applyFill="1" applyAlignment="1">
      <alignment horizontal="left" vertical="top" wrapText="1"/>
    </xf>
    <xf numFmtId="0" fontId="12" fillId="2" borderId="0" xfId="1" applyFont="1" applyFill="1" applyBorder="1" applyAlignment="1">
      <alignment horizontal="center" wrapText="1"/>
    </xf>
    <xf numFmtId="0" fontId="12" fillId="2" borderId="5" xfId="1" applyFont="1" applyFill="1" applyBorder="1" applyAlignment="1">
      <alignment horizontal="center" vertical="center" textRotation="90" wrapText="1"/>
    </xf>
    <xf numFmtId="0" fontId="12" fillId="2" borderId="11" xfId="1" applyFont="1" applyFill="1" applyBorder="1" applyAlignment="1">
      <alignment horizontal="center" vertical="center" textRotation="90" wrapText="1"/>
    </xf>
    <xf numFmtId="0" fontId="12" fillId="2" borderId="0" xfId="2" applyFont="1" applyFill="1" applyAlignment="1">
      <alignment horizontal="right" vertical="center"/>
    </xf>
    <xf numFmtId="0" fontId="12" fillId="2" borderId="0" xfId="2" applyFont="1" applyFill="1" applyAlignment="1">
      <alignment horizontal="right" vertical="center" wrapText="1"/>
    </xf>
    <xf numFmtId="0" fontId="10" fillId="2" borderId="0" xfId="2" applyFont="1" applyFill="1" applyBorder="1" applyAlignment="1">
      <alignment horizontal="center" wrapText="1"/>
    </xf>
    <xf numFmtId="0" fontId="10" fillId="2" borderId="0" xfId="2" applyFont="1" applyFill="1" applyBorder="1" applyAlignment="1">
      <alignment horizontal="center"/>
    </xf>
    <xf numFmtId="0" fontId="10" fillId="2" borderId="0" xfId="2" applyFont="1" applyFill="1" applyBorder="1" applyAlignment="1">
      <alignment horizontal="left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11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4" fillId="2" borderId="0" xfId="2" applyFont="1" applyFill="1" applyAlignment="1">
      <alignment horizontal="center" vertical="center"/>
    </xf>
    <xf numFmtId="0" fontId="10" fillId="2" borderId="0" xfId="2" applyFont="1" applyFill="1" applyAlignment="1">
      <alignment horizontal="left" wrapText="1"/>
    </xf>
    <xf numFmtId="0" fontId="6" fillId="2" borderId="0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center"/>
    </xf>
    <xf numFmtId="0" fontId="9" fillId="2" borderId="0" xfId="1" applyFont="1" applyFill="1" applyBorder="1" applyAlignment="1">
      <alignment horizontal="center"/>
    </xf>
    <xf numFmtId="0" fontId="10" fillId="2" borderId="0" xfId="1" applyFont="1" applyFill="1" applyBorder="1" applyAlignment="1">
      <alignment horizontal="center" vertical="top" wrapText="1"/>
    </xf>
    <xf numFmtId="0" fontId="10" fillId="2" borderId="0" xfId="1" applyFont="1" applyFill="1" applyBorder="1" applyAlignment="1">
      <alignment horizontal="left" vertical="center" wrapText="1"/>
    </xf>
    <xf numFmtId="0" fontId="10" fillId="2" borderId="0" xfId="1" applyFont="1" applyFill="1" applyAlignment="1">
      <alignment horizontal="left" wrapText="1"/>
    </xf>
    <xf numFmtId="0" fontId="10" fillId="2" borderId="0" xfId="1" applyFont="1" applyFill="1" applyAlignment="1" applyProtection="1">
      <alignment horizontal="left" wrapText="1"/>
      <protection locked="0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 wrapText="1"/>
    </xf>
    <xf numFmtId="0" fontId="8" fillId="2" borderId="0" xfId="1" applyFill="1" applyBorder="1" applyAlignment="1">
      <alignment horizontal="center" wrapText="1"/>
    </xf>
    <xf numFmtId="0" fontId="18" fillId="2" borderId="5" xfId="1" applyFont="1" applyFill="1" applyBorder="1" applyAlignment="1">
      <alignment horizontal="center" vertical="center" wrapText="1"/>
    </xf>
    <xf numFmtId="0" fontId="18" fillId="2" borderId="11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 wrapText="1"/>
    </xf>
    <xf numFmtId="8" fontId="18" fillId="2" borderId="1" xfId="1" applyNumberFormat="1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right" vertical="center" wrapText="1"/>
    </xf>
    <xf numFmtId="0" fontId="16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60" zoomScaleNormal="60" workbookViewId="0">
      <selection activeCell="I2" sqref="I2:K7"/>
    </sheetView>
  </sheetViews>
  <sheetFormatPr defaultColWidth="9.140625" defaultRowHeight="15" x14ac:dyDescent="0.25"/>
  <cols>
    <col min="1" max="1" width="6" style="8" customWidth="1"/>
    <col min="2" max="2" width="37.140625" style="8" customWidth="1"/>
    <col min="3" max="3" width="36.28515625" style="8" customWidth="1"/>
    <col min="4" max="4" width="11" style="8" customWidth="1"/>
    <col min="5" max="5" width="16.42578125" style="8" customWidth="1"/>
    <col min="6" max="6" width="13.85546875" style="8" customWidth="1"/>
    <col min="7" max="7" width="14.7109375" style="8" customWidth="1"/>
    <col min="8" max="8" width="16.28515625" style="8" customWidth="1"/>
    <col min="9" max="9" width="16.5703125" style="8" customWidth="1"/>
    <col min="10" max="10" width="18" style="8" customWidth="1"/>
    <col min="11" max="11" width="24.85546875" style="8" customWidth="1"/>
    <col min="12" max="12" width="0.28515625" style="8" hidden="1" customWidth="1"/>
    <col min="13" max="13" width="9.140625" style="8"/>
  </cols>
  <sheetData>
    <row r="1" spans="1:14" ht="15.75" x14ac:dyDescent="0.25">
      <c r="K1" s="20" t="s">
        <v>106</v>
      </c>
    </row>
    <row r="2" spans="1:14" ht="15.75" customHeight="1" x14ac:dyDescent="0.25">
      <c r="A2" s="18"/>
      <c r="B2" s="18"/>
      <c r="C2" s="18"/>
      <c r="D2" s="19"/>
      <c r="E2" s="20"/>
      <c r="F2" s="20"/>
      <c r="G2" s="18"/>
      <c r="H2" s="18"/>
      <c r="I2" s="106" t="s">
        <v>116</v>
      </c>
      <c r="J2" s="107"/>
      <c r="K2" s="107"/>
      <c r="L2" s="56"/>
      <c r="M2" s="17"/>
    </row>
    <row r="3" spans="1:14" ht="15.75" customHeight="1" x14ac:dyDescent="0.25">
      <c r="A3" s="18"/>
      <c r="B3" s="18"/>
      <c r="C3" s="18"/>
      <c r="D3" s="19"/>
      <c r="E3" s="20"/>
      <c r="F3" s="20"/>
      <c r="G3" s="18"/>
      <c r="H3" s="18"/>
      <c r="I3" s="107"/>
      <c r="J3" s="107"/>
      <c r="K3" s="107"/>
      <c r="L3" s="56"/>
      <c r="M3" s="17"/>
    </row>
    <row r="4" spans="1:14" ht="15.75" customHeight="1" x14ac:dyDescent="0.25">
      <c r="A4" s="18"/>
      <c r="B4" s="18"/>
      <c r="C4" s="18"/>
      <c r="D4" s="19"/>
      <c r="E4" s="20"/>
      <c r="F4" s="20"/>
      <c r="G4" s="18"/>
      <c r="H4" s="18"/>
      <c r="I4" s="107"/>
      <c r="J4" s="107"/>
      <c r="K4" s="107"/>
      <c r="L4" s="56"/>
      <c r="M4" s="17"/>
    </row>
    <row r="5" spans="1:14" ht="7.5" customHeight="1" x14ac:dyDescent="0.25">
      <c r="A5" s="18"/>
      <c r="B5" s="18"/>
      <c r="C5" s="18"/>
      <c r="D5" s="19"/>
      <c r="E5" s="20"/>
      <c r="F5" s="20"/>
      <c r="G5" s="18"/>
      <c r="H5" s="18"/>
      <c r="I5" s="107"/>
      <c r="J5" s="107"/>
      <c r="K5" s="107"/>
      <c r="L5" s="56"/>
      <c r="M5" s="17"/>
    </row>
    <row r="6" spans="1:14" ht="19.5" hidden="1" customHeight="1" x14ac:dyDescent="0.25">
      <c r="A6" s="18"/>
      <c r="B6" s="18"/>
      <c r="C6" s="18"/>
      <c r="D6" s="18"/>
      <c r="E6" s="18"/>
      <c r="F6" s="18"/>
      <c r="G6" s="18"/>
      <c r="H6" s="18"/>
      <c r="I6" s="107"/>
      <c r="J6" s="107"/>
      <c r="K6" s="107"/>
      <c r="L6" s="56"/>
      <c r="M6" s="17"/>
    </row>
    <row r="7" spans="1:14" ht="67.5" hidden="1" customHeight="1" x14ac:dyDescent="0.25">
      <c r="A7" s="18"/>
      <c r="B7" s="18"/>
      <c r="C7" s="18"/>
      <c r="D7" s="18"/>
      <c r="E7" s="18"/>
      <c r="F7" s="18"/>
      <c r="G7" s="18"/>
      <c r="H7" s="18"/>
      <c r="I7" s="107"/>
      <c r="J7" s="107"/>
      <c r="K7" s="107"/>
      <c r="L7" s="16"/>
      <c r="M7" s="17"/>
    </row>
    <row r="8" spans="1:14" ht="17.25" customHeight="1" x14ac:dyDescent="0.25">
      <c r="A8" s="18"/>
      <c r="B8" s="18"/>
      <c r="C8" s="18"/>
      <c r="D8" s="18"/>
      <c r="E8" s="18"/>
      <c r="F8" s="18"/>
      <c r="G8" s="18"/>
      <c r="H8" s="18"/>
      <c r="I8" s="106" t="s">
        <v>109</v>
      </c>
      <c r="J8" s="107"/>
      <c r="K8" s="107"/>
      <c r="L8" s="16"/>
      <c r="M8" s="17"/>
    </row>
    <row r="9" spans="1:14" ht="73.5" customHeight="1" x14ac:dyDescent="0.25">
      <c r="A9" s="18"/>
      <c r="B9" s="18"/>
      <c r="C9" s="18"/>
      <c r="D9" s="18"/>
      <c r="E9" s="18"/>
      <c r="F9" s="18"/>
      <c r="G9" s="18"/>
      <c r="H9" s="18"/>
      <c r="I9" s="106" t="s">
        <v>110</v>
      </c>
      <c r="J9" s="107"/>
      <c r="K9" s="107"/>
      <c r="L9" s="16"/>
      <c r="M9" s="17"/>
    </row>
    <row r="10" spans="1:14" ht="18.75" customHeight="1" x14ac:dyDescent="0.3">
      <c r="A10" s="108" t="s">
        <v>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</row>
    <row r="11" spans="1:14" ht="18.75" customHeight="1" x14ac:dyDescent="0.3">
      <c r="B11" s="9"/>
      <c r="C11" s="9"/>
      <c r="D11" s="9"/>
      <c r="E11" s="9"/>
      <c r="F11" s="9"/>
      <c r="G11" s="9"/>
    </row>
    <row r="12" spans="1:14" ht="55.5" customHeight="1" x14ac:dyDescent="0.25">
      <c r="A12" s="118" t="s">
        <v>1</v>
      </c>
      <c r="B12" s="118" t="s">
        <v>2</v>
      </c>
      <c r="C12" s="118" t="s">
        <v>3</v>
      </c>
      <c r="D12" s="118" t="s">
        <v>4</v>
      </c>
      <c r="E12" s="118" t="s">
        <v>5</v>
      </c>
      <c r="F12" s="118" t="s">
        <v>6</v>
      </c>
      <c r="G12" s="118"/>
      <c r="H12" s="118" t="s">
        <v>7</v>
      </c>
      <c r="I12" s="109" t="s">
        <v>8</v>
      </c>
      <c r="J12" s="114" t="s">
        <v>9</v>
      </c>
      <c r="K12" s="114"/>
      <c r="L12" s="53"/>
    </row>
    <row r="13" spans="1:14" ht="59.25" customHeight="1" x14ac:dyDescent="0.25">
      <c r="A13" s="118"/>
      <c r="B13" s="118"/>
      <c r="C13" s="118"/>
      <c r="D13" s="118"/>
      <c r="E13" s="118"/>
      <c r="F13" s="118"/>
      <c r="G13" s="118"/>
      <c r="H13" s="118"/>
      <c r="I13" s="110"/>
      <c r="J13" s="52" t="s">
        <v>10</v>
      </c>
      <c r="K13" s="111" t="s">
        <v>11</v>
      </c>
      <c r="L13" s="112" t="s">
        <v>12</v>
      </c>
    </row>
    <row r="14" spans="1:14" ht="43.5" customHeight="1" x14ac:dyDescent="0.25">
      <c r="A14" s="118"/>
      <c r="B14" s="118"/>
      <c r="C14" s="118"/>
      <c r="D14" s="7" t="s">
        <v>13</v>
      </c>
      <c r="E14" s="7" t="s">
        <v>14</v>
      </c>
      <c r="F14" s="7" t="s">
        <v>15</v>
      </c>
      <c r="G14" s="7" t="s">
        <v>16</v>
      </c>
      <c r="H14" s="7" t="s">
        <v>14</v>
      </c>
      <c r="I14" s="3" t="s">
        <v>17</v>
      </c>
      <c r="J14" s="1" t="s">
        <v>18</v>
      </c>
      <c r="K14" s="110"/>
      <c r="L14" s="113"/>
      <c r="M14" s="10"/>
      <c r="N14" s="10"/>
    </row>
    <row r="15" spans="1:14" ht="18.75" customHeight="1" x14ac:dyDescent="0.25">
      <c r="A15" s="1">
        <v>1</v>
      </c>
      <c r="B15" s="7">
        <v>2</v>
      </c>
      <c r="C15" s="7">
        <v>3</v>
      </c>
      <c r="D15" s="11">
        <v>4</v>
      </c>
      <c r="E15" s="7">
        <v>5</v>
      </c>
      <c r="F15" s="1">
        <v>6</v>
      </c>
      <c r="G15" s="1">
        <v>7</v>
      </c>
      <c r="H15" s="1">
        <v>8</v>
      </c>
      <c r="I15" s="11">
        <v>9</v>
      </c>
      <c r="J15" s="7">
        <v>10</v>
      </c>
      <c r="K15" s="7">
        <v>11</v>
      </c>
      <c r="L15" s="54">
        <v>12</v>
      </c>
    </row>
    <row r="16" spans="1:14" ht="18.75" customHeight="1" x14ac:dyDescent="0.25">
      <c r="A16" s="115" t="s">
        <v>19</v>
      </c>
      <c r="B16" s="116"/>
      <c r="C16" s="117"/>
      <c r="D16" s="12" t="s">
        <v>20</v>
      </c>
      <c r="E16" s="13" t="s">
        <v>20</v>
      </c>
      <c r="F16" s="81">
        <f>SUM(F17)</f>
        <v>1236.5</v>
      </c>
      <c r="G16" s="82">
        <f>SUM(G17)</f>
        <v>74</v>
      </c>
      <c r="H16" s="13" t="s">
        <v>20</v>
      </c>
      <c r="I16" s="81">
        <f>SUM(I17)</f>
        <v>1765</v>
      </c>
      <c r="J16" s="81">
        <f>SUM(J17)</f>
        <v>877</v>
      </c>
      <c r="K16" s="13" t="s">
        <v>20</v>
      </c>
      <c r="L16" s="55" t="s">
        <v>20</v>
      </c>
    </row>
    <row r="17" spans="1:12" ht="54.75" customHeight="1" x14ac:dyDescent="0.25">
      <c r="A17" s="123" t="s">
        <v>21</v>
      </c>
      <c r="B17" s="123"/>
      <c r="C17" s="123"/>
      <c r="D17" s="12" t="s">
        <v>20</v>
      </c>
      <c r="E17" s="13" t="s">
        <v>20</v>
      </c>
      <c r="F17" s="81">
        <f>SUM(F18)</f>
        <v>1236.5</v>
      </c>
      <c r="G17" s="82">
        <f>SUM(G18)</f>
        <v>74</v>
      </c>
      <c r="H17" s="13" t="s">
        <v>20</v>
      </c>
      <c r="I17" s="81">
        <f>SUM(I18)</f>
        <v>1765</v>
      </c>
      <c r="J17" s="81">
        <f>SUM(J18)</f>
        <v>877</v>
      </c>
      <c r="K17" s="13" t="s">
        <v>20</v>
      </c>
      <c r="L17" s="55" t="s">
        <v>20</v>
      </c>
    </row>
    <row r="18" spans="1:12" ht="18.75" x14ac:dyDescent="0.25">
      <c r="A18" s="124" t="s">
        <v>103</v>
      </c>
      <c r="B18" s="125"/>
      <c r="C18" s="126"/>
      <c r="D18" s="11" t="s">
        <v>20</v>
      </c>
      <c r="E18" s="57" t="s">
        <v>20</v>
      </c>
      <c r="F18" s="83">
        <f>SUM(F19:F23)</f>
        <v>1236.5</v>
      </c>
      <c r="G18" s="84">
        <f>SUM(G19:G23)</f>
        <v>74</v>
      </c>
      <c r="H18" s="57" t="s">
        <v>20</v>
      </c>
      <c r="I18" s="83">
        <f>SUM(I19:I23)</f>
        <v>1765</v>
      </c>
      <c r="J18" s="83">
        <f>SUM(J19:J23)</f>
        <v>877</v>
      </c>
      <c r="K18" s="57" t="s">
        <v>20</v>
      </c>
      <c r="L18" s="54" t="s">
        <v>20</v>
      </c>
    </row>
    <row r="19" spans="1:12" ht="37.5" x14ac:dyDescent="0.25">
      <c r="A19" s="1">
        <v>1</v>
      </c>
      <c r="B19" s="2" t="s">
        <v>22</v>
      </c>
      <c r="C19" s="21" t="s">
        <v>29</v>
      </c>
      <c r="D19" s="3">
        <v>1969</v>
      </c>
      <c r="E19" s="4">
        <v>41787</v>
      </c>
      <c r="F19" s="83">
        <v>195.6</v>
      </c>
      <c r="G19" s="84">
        <v>10</v>
      </c>
      <c r="H19" s="4">
        <v>44926</v>
      </c>
      <c r="I19" s="83">
        <v>236.6</v>
      </c>
      <c r="J19" s="83"/>
      <c r="K19" s="1"/>
      <c r="L19" s="54"/>
    </row>
    <row r="20" spans="1:12" ht="56.25" x14ac:dyDescent="0.25">
      <c r="A20" s="1">
        <v>2</v>
      </c>
      <c r="B20" s="2" t="s">
        <v>23</v>
      </c>
      <c r="C20" s="2" t="s">
        <v>24</v>
      </c>
      <c r="D20" s="3">
        <v>1956</v>
      </c>
      <c r="E20" s="4">
        <v>41787</v>
      </c>
      <c r="F20" s="83">
        <v>134.6</v>
      </c>
      <c r="G20" s="84">
        <v>7</v>
      </c>
      <c r="H20" s="4">
        <v>44926</v>
      </c>
      <c r="I20" s="83">
        <v>281.60000000000002</v>
      </c>
      <c r="J20" s="83"/>
      <c r="K20" s="1"/>
      <c r="L20" s="54"/>
    </row>
    <row r="21" spans="1:12" ht="18.75" x14ac:dyDescent="0.25">
      <c r="A21" s="1">
        <v>3</v>
      </c>
      <c r="B21" s="21" t="s">
        <v>30</v>
      </c>
      <c r="C21" s="21" t="s">
        <v>32</v>
      </c>
      <c r="D21" s="3">
        <v>1958</v>
      </c>
      <c r="E21" s="4">
        <v>41787</v>
      </c>
      <c r="F21" s="83">
        <v>258.5</v>
      </c>
      <c r="G21" s="84">
        <v>15</v>
      </c>
      <c r="H21" s="4">
        <v>44926</v>
      </c>
      <c r="I21" s="83">
        <v>218.9</v>
      </c>
      <c r="J21" s="83"/>
      <c r="K21" s="1"/>
      <c r="L21" s="54"/>
    </row>
    <row r="22" spans="1:12" ht="18.75" x14ac:dyDescent="0.25">
      <c r="A22" s="1">
        <v>4</v>
      </c>
      <c r="B22" s="21" t="s">
        <v>31</v>
      </c>
      <c r="C22" s="2" t="s">
        <v>25</v>
      </c>
      <c r="D22" s="3">
        <v>1972</v>
      </c>
      <c r="E22" s="4">
        <v>41787</v>
      </c>
      <c r="F22" s="83">
        <v>162.4</v>
      </c>
      <c r="G22" s="85">
        <v>16</v>
      </c>
      <c r="H22" s="4">
        <v>44926</v>
      </c>
      <c r="I22" s="83">
        <v>495.9</v>
      </c>
      <c r="J22" s="83"/>
      <c r="K22" s="1"/>
      <c r="L22" s="54"/>
    </row>
    <row r="23" spans="1:12" ht="37.5" x14ac:dyDescent="0.25">
      <c r="A23" s="1">
        <v>5</v>
      </c>
      <c r="B23" s="2" t="s">
        <v>26</v>
      </c>
      <c r="C23" s="2" t="s">
        <v>27</v>
      </c>
      <c r="D23" s="3">
        <v>1957</v>
      </c>
      <c r="E23" s="4">
        <v>41787</v>
      </c>
      <c r="F23" s="83">
        <v>485.4</v>
      </c>
      <c r="G23" s="84">
        <v>26</v>
      </c>
      <c r="H23" s="4">
        <v>44926</v>
      </c>
      <c r="I23" s="83">
        <v>532</v>
      </c>
      <c r="J23" s="83">
        <v>877</v>
      </c>
      <c r="K23" s="1" t="s">
        <v>28</v>
      </c>
      <c r="L23" s="54"/>
    </row>
    <row r="24" spans="1:12" x14ac:dyDescent="0.25">
      <c r="A24"/>
      <c r="B24" s="14"/>
      <c r="C24"/>
      <c r="D24"/>
      <c r="E24"/>
      <c r="F24"/>
      <c r="G24"/>
      <c r="H24"/>
    </row>
    <row r="25" spans="1:12" ht="15.6" customHeight="1" x14ac:dyDescent="0.3">
      <c r="A25" s="128"/>
      <c r="B25" s="128"/>
      <c r="C25" s="128"/>
      <c r="D25" s="128"/>
      <c r="E25" s="128"/>
      <c r="F25" s="128"/>
      <c r="G25" s="6"/>
      <c r="H25" s="5"/>
    </row>
    <row r="26" spans="1:12" ht="15.6" customHeight="1" x14ac:dyDescent="0.3">
      <c r="A26" s="128"/>
      <c r="B26" s="128"/>
      <c r="C26" s="128"/>
      <c r="D26" s="128"/>
      <c r="E26" s="128"/>
      <c r="F26" s="128"/>
      <c r="G26" s="6"/>
      <c r="H26" s="127"/>
      <c r="I26" s="127"/>
      <c r="J26" s="127"/>
      <c r="K26" s="127"/>
      <c r="L26" s="127"/>
    </row>
    <row r="27" spans="1:12" ht="18.75" customHeight="1" x14ac:dyDescent="0.3">
      <c r="A27" s="128"/>
      <c r="B27" s="128"/>
      <c r="C27" s="128"/>
      <c r="D27" s="128"/>
      <c r="E27" s="128"/>
      <c r="F27" s="128"/>
      <c r="G27" s="6"/>
      <c r="H27" s="122"/>
      <c r="I27" s="122"/>
      <c r="J27" s="121"/>
      <c r="K27" s="121"/>
      <c r="L27" s="121"/>
    </row>
    <row r="28" spans="1:12" ht="18.75" customHeight="1" x14ac:dyDescent="0.3">
      <c r="H28" s="15"/>
      <c r="I28" s="15"/>
      <c r="J28" s="15"/>
      <c r="K28" s="15"/>
      <c r="L28" s="15"/>
    </row>
    <row r="29" spans="1:12" ht="18.75" customHeight="1" x14ac:dyDescent="0.3">
      <c r="H29" s="119"/>
      <c r="I29" s="119"/>
      <c r="J29" s="119"/>
      <c r="K29" s="120"/>
      <c r="L29" s="120"/>
    </row>
  </sheetData>
  <sheetProtection formatCells="0" formatColumns="0" formatRows="0" insertColumns="0" insertRows="0" insertHyperlinks="0" deleteColumns="0" deleteRows="0" sort="0" autoFilter="0" pivotTables="0"/>
  <mergeCells count="25">
    <mergeCell ref="H29:J29"/>
    <mergeCell ref="K29:L29"/>
    <mergeCell ref="J27:L27"/>
    <mergeCell ref="H27:I27"/>
    <mergeCell ref="A17:C17"/>
    <mergeCell ref="A18:C18"/>
    <mergeCell ref="H26:I26"/>
    <mergeCell ref="J26:L26"/>
    <mergeCell ref="A25:F27"/>
    <mergeCell ref="A16:C16"/>
    <mergeCell ref="H12:H13"/>
    <mergeCell ref="A12:A14"/>
    <mergeCell ref="B12:B14"/>
    <mergeCell ref="C12:C14"/>
    <mergeCell ref="D12:D13"/>
    <mergeCell ref="E12:E13"/>
    <mergeCell ref="F12:G13"/>
    <mergeCell ref="I2:K7"/>
    <mergeCell ref="A10:L10"/>
    <mergeCell ref="I12:I13"/>
    <mergeCell ref="K13:K14"/>
    <mergeCell ref="L13:L14"/>
    <mergeCell ref="J12:K12"/>
    <mergeCell ref="I8:K8"/>
    <mergeCell ref="I9:K9"/>
  </mergeCells>
  <pageMargins left="0" right="0" top="0.78740157480314965" bottom="0.15748031496062992" header="0.51181102362204722" footer="0.11811023622047245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topLeftCell="A4" zoomScale="42" zoomScaleNormal="42" workbookViewId="0">
      <selection activeCell="AE3" sqref="AE3"/>
    </sheetView>
  </sheetViews>
  <sheetFormatPr defaultRowHeight="15.75" x14ac:dyDescent="0.25"/>
  <cols>
    <col min="1" max="1" width="6.85546875" style="22" customWidth="1"/>
    <col min="2" max="2" width="20.42578125" style="22" customWidth="1"/>
    <col min="3" max="3" width="13.85546875" style="22" customWidth="1"/>
    <col min="4" max="4" width="21.7109375" style="22" customWidth="1"/>
    <col min="5" max="5" width="11.140625" style="22" customWidth="1"/>
    <col min="6" max="6" width="11.5703125" style="22" customWidth="1"/>
    <col min="7" max="7" width="22" style="22" customWidth="1"/>
    <col min="8" max="8" width="11.7109375" style="22" customWidth="1"/>
    <col min="9" max="9" width="16.85546875" style="22" customWidth="1"/>
    <col min="10" max="10" width="8.5703125" style="22" customWidth="1"/>
    <col min="11" max="11" width="17" style="22" customWidth="1"/>
    <col min="12" max="12" width="9.5703125" style="22" customWidth="1"/>
    <col min="13" max="13" width="19.28515625" style="22" customWidth="1"/>
    <col min="14" max="14" width="11.5703125" style="22" customWidth="1"/>
    <col min="15" max="15" width="14.7109375" style="22" customWidth="1"/>
    <col min="16" max="16" width="22.28515625" style="22" customWidth="1"/>
    <col min="17" max="17" width="9.42578125" style="22" customWidth="1"/>
    <col min="18" max="19" width="9" style="22" customWidth="1"/>
    <col min="20" max="20" width="8.5703125" style="22" customWidth="1"/>
    <col min="21" max="21" width="15.42578125" style="22" customWidth="1"/>
    <col min="22" max="22" width="22.5703125" style="22" customWidth="1"/>
    <col min="23" max="23" width="10.5703125" style="22" customWidth="1"/>
    <col min="24" max="24" width="8.140625" style="22" customWidth="1"/>
    <col min="25" max="25" width="18.7109375" style="22" customWidth="1"/>
    <col min="26" max="26" width="11.42578125" style="22" customWidth="1"/>
    <col min="27" max="27" width="13.85546875" style="22" customWidth="1"/>
    <col min="28" max="28" width="14.7109375" style="22" customWidth="1"/>
    <col min="29" max="29" width="9.7109375" style="22" customWidth="1"/>
    <col min="30" max="30" width="9.140625" style="25" customWidth="1"/>
    <col min="31" max="16384" width="9.140625" style="26"/>
  </cols>
  <sheetData>
    <row r="1" spans="1:30" ht="23.25" x14ac:dyDescent="0.35">
      <c r="AA1" s="156" t="s">
        <v>112</v>
      </c>
      <c r="AB1" s="156"/>
      <c r="AC1" s="156"/>
    </row>
    <row r="2" spans="1:30" ht="24" customHeight="1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132" t="s">
        <v>117</v>
      </c>
      <c r="X2" s="132"/>
      <c r="Y2" s="132"/>
      <c r="Z2" s="132"/>
      <c r="AA2" s="132"/>
      <c r="AB2" s="132"/>
      <c r="AC2" s="132"/>
    </row>
    <row r="3" spans="1:30" ht="41.25" customHeight="1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132"/>
      <c r="X3" s="132"/>
      <c r="Y3" s="132"/>
      <c r="Z3" s="132"/>
      <c r="AA3" s="132"/>
      <c r="AB3" s="132"/>
      <c r="AC3" s="132"/>
      <c r="AD3" s="44"/>
    </row>
    <row r="4" spans="1:30" ht="36" customHeight="1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132"/>
      <c r="X4" s="132"/>
      <c r="Y4" s="132"/>
      <c r="Z4" s="132"/>
      <c r="AA4" s="132"/>
      <c r="AB4" s="132"/>
      <c r="AC4" s="132"/>
    </row>
    <row r="5" spans="1:30" ht="68.25" hidden="1" customHeight="1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132"/>
      <c r="X5" s="132"/>
      <c r="Y5" s="132"/>
      <c r="Z5" s="132"/>
      <c r="AA5" s="132"/>
      <c r="AB5" s="132"/>
      <c r="AC5" s="132"/>
    </row>
    <row r="6" spans="1:30" ht="51" hidden="1" customHeight="1" x14ac:dyDescent="0.3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132"/>
      <c r="X6" s="132"/>
      <c r="Y6" s="132"/>
      <c r="Z6" s="132"/>
      <c r="AA6" s="132"/>
      <c r="AB6" s="132"/>
      <c r="AC6" s="132"/>
    </row>
    <row r="7" spans="1:30" ht="29.25" customHeigh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132" t="s">
        <v>111</v>
      </c>
      <c r="X7" s="132"/>
      <c r="Y7" s="132"/>
      <c r="Z7" s="132"/>
      <c r="AA7" s="132"/>
      <c r="AB7" s="132"/>
      <c r="AC7" s="132"/>
    </row>
    <row r="8" spans="1:30" ht="93.75" customHeight="1" x14ac:dyDescent="0.3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132" t="s">
        <v>113</v>
      </c>
      <c r="X8" s="132"/>
      <c r="Y8" s="132"/>
      <c r="Z8" s="132"/>
      <c r="AA8" s="132"/>
      <c r="AB8" s="132"/>
      <c r="AC8" s="132"/>
    </row>
    <row r="9" spans="1:30" ht="51.75" customHeight="1" x14ac:dyDescent="0.25">
      <c r="A9" s="136" t="s">
        <v>33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</row>
    <row r="10" spans="1:30" ht="29.25" customHeight="1" x14ac:dyDescent="0.25">
      <c r="A10" s="129" t="s">
        <v>34</v>
      </c>
      <c r="B10" s="129" t="s">
        <v>35</v>
      </c>
      <c r="C10" s="159" t="s">
        <v>36</v>
      </c>
      <c r="D10" s="153" t="s">
        <v>37</v>
      </c>
      <c r="E10" s="138" t="s">
        <v>38</v>
      </c>
      <c r="F10" s="139"/>
      <c r="G10" s="139"/>
      <c r="H10" s="139"/>
      <c r="I10" s="139"/>
      <c r="J10" s="139"/>
      <c r="K10" s="139"/>
      <c r="L10" s="139"/>
      <c r="M10" s="140"/>
      <c r="N10" s="133" t="s">
        <v>39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5"/>
    </row>
    <row r="11" spans="1:30" ht="69.75" customHeight="1" x14ac:dyDescent="0.25">
      <c r="A11" s="130"/>
      <c r="B11" s="130"/>
      <c r="C11" s="160"/>
      <c r="D11" s="154"/>
      <c r="E11" s="129" t="s">
        <v>40</v>
      </c>
      <c r="F11" s="137" t="s">
        <v>41</v>
      </c>
      <c r="G11" s="137"/>
      <c r="H11" s="137"/>
      <c r="I11" s="137"/>
      <c r="J11" s="137"/>
      <c r="K11" s="137"/>
      <c r="L11" s="137"/>
      <c r="M11" s="137"/>
      <c r="N11" s="138" t="s">
        <v>40</v>
      </c>
      <c r="O11" s="139"/>
      <c r="P11" s="140"/>
      <c r="Q11" s="147" t="s">
        <v>41</v>
      </c>
      <c r="R11" s="148"/>
      <c r="S11" s="148"/>
      <c r="T11" s="148"/>
      <c r="U11" s="148"/>
      <c r="V11" s="148"/>
      <c r="W11" s="148"/>
      <c r="X11" s="148"/>
      <c r="Y11" s="148"/>
      <c r="Z11" s="149" t="s">
        <v>42</v>
      </c>
      <c r="AA11" s="149"/>
      <c r="AB11" s="149"/>
      <c r="AC11" s="149"/>
    </row>
    <row r="12" spans="1:30" ht="43.5" customHeight="1" x14ac:dyDescent="0.25">
      <c r="A12" s="130"/>
      <c r="B12" s="130"/>
      <c r="C12" s="160"/>
      <c r="D12" s="154"/>
      <c r="E12" s="130"/>
      <c r="F12" s="138" t="s">
        <v>43</v>
      </c>
      <c r="G12" s="139"/>
      <c r="H12" s="139"/>
      <c r="I12" s="140"/>
      <c r="J12" s="138" t="s">
        <v>44</v>
      </c>
      <c r="K12" s="140"/>
      <c r="L12" s="129" t="s">
        <v>45</v>
      </c>
      <c r="M12" s="129" t="s">
        <v>46</v>
      </c>
      <c r="N12" s="141"/>
      <c r="O12" s="142"/>
      <c r="P12" s="143"/>
      <c r="Q12" s="138" t="s">
        <v>47</v>
      </c>
      <c r="R12" s="140"/>
      <c r="S12" s="131" t="s">
        <v>48</v>
      </c>
      <c r="T12" s="131"/>
      <c r="U12" s="131"/>
      <c r="V12" s="131"/>
      <c r="W12" s="141" t="s">
        <v>49</v>
      </c>
      <c r="X12" s="143"/>
      <c r="Y12" s="129" t="s">
        <v>50</v>
      </c>
      <c r="Z12" s="153" t="s">
        <v>51</v>
      </c>
      <c r="AA12" s="153" t="s">
        <v>52</v>
      </c>
      <c r="AB12" s="153" t="s">
        <v>53</v>
      </c>
      <c r="AC12" s="153" t="s">
        <v>54</v>
      </c>
    </row>
    <row r="13" spans="1:30" ht="34.5" customHeight="1" x14ac:dyDescent="0.25">
      <c r="A13" s="130"/>
      <c r="B13" s="130"/>
      <c r="C13" s="160"/>
      <c r="D13" s="154"/>
      <c r="E13" s="130"/>
      <c r="F13" s="141"/>
      <c r="G13" s="142"/>
      <c r="H13" s="142"/>
      <c r="I13" s="143"/>
      <c r="J13" s="141"/>
      <c r="K13" s="143"/>
      <c r="L13" s="130"/>
      <c r="M13" s="130"/>
      <c r="N13" s="141"/>
      <c r="O13" s="142"/>
      <c r="P13" s="143"/>
      <c r="Q13" s="141"/>
      <c r="R13" s="143"/>
      <c r="S13" s="138" t="s">
        <v>55</v>
      </c>
      <c r="T13" s="140"/>
      <c r="U13" s="138" t="s">
        <v>56</v>
      </c>
      <c r="V13" s="140"/>
      <c r="W13" s="141"/>
      <c r="X13" s="143"/>
      <c r="Y13" s="130"/>
      <c r="Z13" s="154"/>
      <c r="AA13" s="154"/>
      <c r="AB13" s="154"/>
      <c r="AC13" s="154"/>
    </row>
    <row r="14" spans="1:30" ht="213" customHeight="1" x14ac:dyDescent="0.25">
      <c r="A14" s="130"/>
      <c r="B14" s="130"/>
      <c r="C14" s="160"/>
      <c r="D14" s="154"/>
      <c r="E14" s="131"/>
      <c r="F14" s="144"/>
      <c r="G14" s="145"/>
      <c r="H14" s="145"/>
      <c r="I14" s="146"/>
      <c r="J14" s="144"/>
      <c r="K14" s="146"/>
      <c r="L14" s="131"/>
      <c r="M14" s="131"/>
      <c r="N14" s="144"/>
      <c r="O14" s="145"/>
      <c r="P14" s="146"/>
      <c r="Q14" s="144"/>
      <c r="R14" s="146"/>
      <c r="S14" s="144"/>
      <c r="T14" s="146"/>
      <c r="U14" s="144"/>
      <c r="V14" s="146"/>
      <c r="W14" s="144"/>
      <c r="X14" s="146"/>
      <c r="Y14" s="131"/>
      <c r="Z14" s="155"/>
      <c r="AA14" s="155"/>
      <c r="AB14" s="155"/>
      <c r="AC14" s="155"/>
    </row>
    <row r="15" spans="1:30" ht="273.75" customHeight="1" x14ac:dyDescent="0.25">
      <c r="A15" s="130"/>
      <c r="B15" s="130"/>
      <c r="C15" s="160"/>
      <c r="D15" s="155"/>
      <c r="E15" s="61" t="s">
        <v>57</v>
      </c>
      <c r="F15" s="61" t="s">
        <v>57</v>
      </c>
      <c r="G15" s="61" t="s">
        <v>58</v>
      </c>
      <c r="H15" s="62" t="s">
        <v>59</v>
      </c>
      <c r="I15" s="62" t="s">
        <v>60</v>
      </c>
      <c r="J15" s="61" t="s">
        <v>57</v>
      </c>
      <c r="K15" s="62" t="s">
        <v>61</v>
      </c>
      <c r="L15" s="61" t="s">
        <v>57</v>
      </c>
      <c r="M15" s="61" t="s">
        <v>62</v>
      </c>
      <c r="N15" s="61" t="s">
        <v>57</v>
      </c>
      <c r="O15" s="61" t="s">
        <v>63</v>
      </c>
      <c r="P15" s="61" t="s">
        <v>62</v>
      </c>
      <c r="Q15" s="61" t="s">
        <v>63</v>
      </c>
      <c r="R15" s="61" t="s">
        <v>62</v>
      </c>
      <c r="S15" s="61" t="s">
        <v>63</v>
      </c>
      <c r="T15" s="61" t="s">
        <v>62</v>
      </c>
      <c r="U15" s="61" t="s">
        <v>63</v>
      </c>
      <c r="V15" s="61" t="s">
        <v>62</v>
      </c>
      <c r="W15" s="61" t="s">
        <v>63</v>
      </c>
      <c r="X15" s="61" t="s">
        <v>62</v>
      </c>
      <c r="Y15" s="61" t="s">
        <v>62</v>
      </c>
      <c r="Z15" s="62" t="s">
        <v>64</v>
      </c>
      <c r="AA15" s="62" t="s">
        <v>64</v>
      </c>
      <c r="AB15" s="62" t="s">
        <v>64</v>
      </c>
      <c r="AC15" s="62" t="s">
        <v>64</v>
      </c>
    </row>
    <row r="16" spans="1:30" ht="26.25" customHeight="1" x14ac:dyDescent="0.25">
      <c r="A16" s="131"/>
      <c r="B16" s="131"/>
      <c r="C16" s="63" t="s">
        <v>17</v>
      </c>
      <c r="D16" s="64" t="s">
        <v>65</v>
      </c>
      <c r="E16" s="65" t="s">
        <v>17</v>
      </c>
      <c r="F16" s="65" t="s">
        <v>17</v>
      </c>
      <c r="G16" s="65" t="s">
        <v>65</v>
      </c>
      <c r="H16" s="64" t="s">
        <v>65</v>
      </c>
      <c r="I16" s="64" t="s">
        <v>65</v>
      </c>
      <c r="J16" s="65" t="s">
        <v>66</v>
      </c>
      <c r="K16" s="64" t="s">
        <v>65</v>
      </c>
      <c r="L16" s="63" t="s">
        <v>66</v>
      </c>
      <c r="M16" s="63" t="s">
        <v>65</v>
      </c>
      <c r="N16" s="63" t="s">
        <v>66</v>
      </c>
      <c r="O16" s="63" t="s">
        <v>66</v>
      </c>
      <c r="P16" s="65" t="s">
        <v>65</v>
      </c>
      <c r="Q16" s="66" t="s">
        <v>17</v>
      </c>
      <c r="R16" s="66" t="s">
        <v>65</v>
      </c>
      <c r="S16" s="66" t="s">
        <v>17</v>
      </c>
      <c r="T16" s="66" t="s">
        <v>65</v>
      </c>
      <c r="U16" s="63" t="s">
        <v>17</v>
      </c>
      <c r="V16" s="63" t="s">
        <v>65</v>
      </c>
      <c r="W16" s="63" t="s">
        <v>17</v>
      </c>
      <c r="X16" s="63" t="s">
        <v>65</v>
      </c>
      <c r="Y16" s="63" t="s">
        <v>65</v>
      </c>
      <c r="Z16" s="67" t="s">
        <v>17</v>
      </c>
      <c r="AA16" s="67" t="s">
        <v>17</v>
      </c>
      <c r="AB16" s="67" t="s">
        <v>17</v>
      </c>
      <c r="AC16" s="67" t="s">
        <v>17</v>
      </c>
    </row>
    <row r="17" spans="1:30" ht="20.25" customHeight="1" x14ac:dyDescent="0.25">
      <c r="A17" s="63">
        <v>1</v>
      </c>
      <c r="B17" s="66">
        <v>2</v>
      </c>
      <c r="C17" s="66">
        <v>3</v>
      </c>
      <c r="D17" s="68">
        <v>4</v>
      </c>
      <c r="E17" s="66">
        <v>5</v>
      </c>
      <c r="F17" s="66">
        <v>6</v>
      </c>
      <c r="G17" s="66">
        <v>7</v>
      </c>
      <c r="H17" s="68">
        <v>8</v>
      </c>
      <c r="I17" s="68">
        <v>9</v>
      </c>
      <c r="J17" s="66">
        <v>10</v>
      </c>
      <c r="K17" s="68">
        <v>11</v>
      </c>
      <c r="L17" s="66">
        <v>12</v>
      </c>
      <c r="M17" s="69">
        <v>13</v>
      </c>
      <c r="N17" s="66">
        <v>14</v>
      </c>
      <c r="O17" s="66">
        <v>15</v>
      </c>
      <c r="P17" s="66">
        <v>16</v>
      </c>
      <c r="Q17" s="66">
        <v>17</v>
      </c>
      <c r="R17" s="66">
        <v>18</v>
      </c>
      <c r="S17" s="66">
        <v>19</v>
      </c>
      <c r="T17" s="66">
        <v>20</v>
      </c>
      <c r="U17" s="66">
        <v>21</v>
      </c>
      <c r="V17" s="66">
        <v>22</v>
      </c>
      <c r="W17" s="66">
        <v>23</v>
      </c>
      <c r="X17" s="66">
        <v>24</v>
      </c>
      <c r="Y17" s="63">
        <v>25</v>
      </c>
      <c r="Z17" s="68">
        <v>26</v>
      </c>
      <c r="AA17" s="68">
        <v>27</v>
      </c>
      <c r="AB17" s="68">
        <v>28</v>
      </c>
      <c r="AC17" s="68">
        <v>29</v>
      </c>
    </row>
    <row r="18" spans="1:30" ht="277.5" customHeight="1" x14ac:dyDescent="0.25">
      <c r="A18" s="63">
        <v>1</v>
      </c>
      <c r="B18" s="70" t="s">
        <v>67</v>
      </c>
      <c r="C18" s="80">
        <f>C19</f>
        <v>1236.5</v>
      </c>
      <c r="D18" s="80">
        <f t="shared" ref="D18:AC18" si="0">D19</f>
        <v>70620787.299999997</v>
      </c>
      <c r="E18" s="80">
        <f t="shared" si="0"/>
        <v>507.6</v>
      </c>
      <c r="F18" s="80">
        <f t="shared" si="0"/>
        <v>507.6</v>
      </c>
      <c r="G18" s="80">
        <f t="shared" si="0"/>
        <v>21346000</v>
      </c>
      <c r="H18" s="80">
        <f t="shared" si="0"/>
        <v>0</v>
      </c>
      <c r="I18" s="80">
        <f t="shared" si="0"/>
        <v>0</v>
      </c>
      <c r="J18" s="80">
        <f t="shared" si="0"/>
        <v>0</v>
      </c>
      <c r="K18" s="80">
        <f t="shared" si="0"/>
        <v>0</v>
      </c>
      <c r="L18" s="80">
        <f t="shared" si="0"/>
        <v>0</v>
      </c>
      <c r="M18" s="80">
        <f t="shared" si="0"/>
        <v>0</v>
      </c>
      <c r="N18" s="80">
        <f t="shared" si="0"/>
        <v>728.9</v>
      </c>
      <c r="O18" s="80">
        <f t="shared" si="0"/>
        <v>1029.7</v>
      </c>
      <c r="P18" s="80">
        <f t="shared" si="0"/>
        <v>49274787.299999997</v>
      </c>
      <c r="Q18" s="80">
        <f t="shared" si="0"/>
        <v>0</v>
      </c>
      <c r="R18" s="80">
        <f t="shared" si="0"/>
        <v>0</v>
      </c>
      <c r="S18" s="80">
        <f t="shared" si="0"/>
        <v>0</v>
      </c>
      <c r="T18" s="80">
        <f t="shared" si="0"/>
        <v>0</v>
      </c>
      <c r="U18" s="80">
        <f t="shared" si="0"/>
        <v>1029.7</v>
      </c>
      <c r="V18" s="80">
        <f t="shared" si="0"/>
        <v>49274787.299999997</v>
      </c>
      <c r="W18" s="80">
        <f t="shared" si="0"/>
        <v>0</v>
      </c>
      <c r="X18" s="80">
        <f t="shared" si="0"/>
        <v>0</v>
      </c>
      <c r="Y18" s="80">
        <f t="shared" si="0"/>
        <v>0</v>
      </c>
      <c r="Z18" s="80">
        <f t="shared" si="0"/>
        <v>0</v>
      </c>
      <c r="AA18" s="80">
        <f t="shared" si="0"/>
        <v>0</v>
      </c>
      <c r="AB18" s="80">
        <f t="shared" si="0"/>
        <v>0</v>
      </c>
      <c r="AC18" s="80">
        <f t="shared" si="0"/>
        <v>0</v>
      </c>
    </row>
    <row r="19" spans="1:30" ht="139.5" customHeight="1" x14ac:dyDescent="0.25">
      <c r="A19" s="63">
        <v>2</v>
      </c>
      <c r="B19" s="70" t="s">
        <v>104</v>
      </c>
      <c r="C19" s="80">
        <v>1236.5</v>
      </c>
      <c r="D19" s="80">
        <f>G19+H19+I19+K19+M19+P19</f>
        <v>70620787.299999997</v>
      </c>
      <c r="E19" s="80">
        <f>F19+J19+L19</f>
        <v>507.6</v>
      </c>
      <c r="F19" s="80">
        <v>507.6</v>
      </c>
      <c r="G19" s="80">
        <v>21346000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>C19-E19</f>
        <v>728.9</v>
      </c>
      <c r="O19" s="80">
        <f>Q19+S19+U19+W19</f>
        <v>1029.7</v>
      </c>
      <c r="P19" s="80">
        <f>R19+T19+V19+X19+Y19</f>
        <v>49274787.299999997</v>
      </c>
      <c r="Q19" s="80">
        <v>0</v>
      </c>
      <c r="R19" s="80">
        <v>0</v>
      </c>
      <c r="S19" s="80">
        <v>0</v>
      </c>
      <c r="T19" s="80">
        <v>0</v>
      </c>
      <c r="U19" s="80">
        <v>1029.7</v>
      </c>
      <c r="V19" s="80">
        <v>49274787.299999997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</row>
    <row r="20" spans="1:30" ht="20.25" customHeight="1" x14ac:dyDescent="0.3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30" ht="20.25" customHeight="1" x14ac:dyDescent="0.3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30" ht="49.5" customHeight="1" x14ac:dyDescent="0.35">
      <c r="A22" s="157"/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24"/>
      <c r="V22" s="24"/>
      <c r="W22" s="24"/>
      <c r="X22" s="24"/>
      <c r="Y22" s="24"/>
      <c r="Z22" s="45"/>
      <c r="AA22" s="158"/>
      <c r="AB22" s="158"/>
      <c r="AC22" s="158"/>
      <c r="AD22" s="26"/>
    </row>
    <row r="23" spans="1:30" ht="23.25" customHeight="1" x14ac:dyDescent="0.35">
      <c r="Z23" s="45"/>
      <c r="AA23" s="150"/>
      <c r="AB23" s="150"/>
      <c r="AC23" s="150"/>
    </row>
    <row r="24" spans="1:30" ht="23.25" customHeight="1" x14ac:dyDescent="0.35">
      <c r="Z24" s="45"/>
      <c r="AA24" s="45"/>
      <c r="AB24" s="45"/>
      <c r="AC24" s="45"/>
    </row>
    <row r="25" spans="1:30" ht="23.25" customHeight="1" x14ac:dyDescent="0.35">
      <c r="Z25" s="45"/>
      <c r="AA25" s="45"/>
      <c r="AB25" s="45"/>
      <c r="AC25" s="45"/>
    </row>
    <row r="26" spans="1:30" ht="23.25" customHeight="1" x14ac:dyDescent="0.35">
      <c r="Z26" s="46"/>
      <c r="AA26" s="46"/>
      <c r="AB26" s="46"/>
      <c r="AC26" s="46"/>
    </row>
    <row r="27" spans="1:30" ht="20.25" customHeight="1" x14ac:dyDescent="0.25">
      <c r="Z27" s="151"/>
      <c r="AA27" s="151"/>
      <c r="AB27" s="152"/>
      <c r="AC27" s="152"/>
    </row>
    <row r="28" spans="1:30" ht="23.25" customHeight="1" x14ac:dyDescent="0.25">
      <c r="Z28" s="47"/>
      <c r="AA28" s="47"/>
      <c r="AB28" s="48"/>
      <c r="AC28" s="47"/>
    </row>
  </sheetData>
  <sheetProtection formatCells="0" formatColumns="0" formatRows="0" insertColumns="0" insertRows="0" insertHyperlinks="0" deleteColumns="0" deleteRows="0" sort="0" autoFilter="0" pivotTables="0"/>
  <mergeCells count="35">
    <mergeCell ref="AA1:AC1"/>
    <mergeCell ref="S13:T14"/>
    <mergeCell ref="U13:V14"/>
    <mergeCell ref="A22:T22"/>
    <mergeCell ref="AA22:AC22"/>
    <mergeCell ref="Q12:R14"/>
    <mergeCell ref="S12:V12"/>
    <mergeCell ref="W12:X14"/>
    <mergeCell ref="Y12:Y14"/>
    <mergeCell ref="Z12:Z14"/>
    <mergeCell ref="AA12:AA14"/>
    <mergeCell ref="A10:A16"/>
    <mergeCell ref="B10:B16"/>
    <mergeCell ref="C10:C15"/>
    <mergeCell ref="D10:D15"/>
    <mergeCell ref="E10:M10"/>
    <mergeCell ref="AA23:AC23"/>
    <mergeCell ref="Z27:AA27"/>
    <mergeCell ref="AB27:AC27"/>
    <mergeCell ref="AB12:AB14"/>
    <mergeCell ref="AC12:AC14"/>
    <mergeCell ref="M12:M14"/>
    <mergeCell ref="W7:AC7"/>
    <mergeCell ref="W8:AC8"/>
    <mergeCell ref="N10:AC10"/>
    <mergeCell ref="W2:AC6"/>
    <mergeCell ref="A9:AC9"/>
    <mergeCell ref="E11:E14"/>
    <mergeCell ref="F11:M11"/>
    <mergeCell ref="N11:P14"/>
    <mergeCell ref="Q11:Y11"/>
    <mergeCell ref="Z11:AC11"/>
    <mergeCell ref="F12:I14"/>
    <mergeCell ref="J12:K14"/>
    <mergeCell ref="L12:L14"/>
  </mergeCells>
  <pageMargins left="0.31496062992125984" right="0.39370078740157483" top="0.74803149606299213" bottom="0.15748031496062992" header="0.59055118110236227" footer="0.11811023622047245"/>
  <pageSetup paperSize="8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opLeftCell="F1" zoomScale="62" zoomScaleNormal="62" workbookViewId="0">
      <selection activeCell="W8" sqref="W8"/>
    </sheetView>
  </sheetViews>
  <sheetFormatPr defaultRowHeight="15" x14ac:dyDescent="0.25"/>
  <cols>
    <col min="1" max="1" width="4.7109375" style="27" customWidth="1"/>
    <col min="2" max="2" width="46.28515625" style="30" customWidth="1"/>
    <col min="3" max="3" width="17" style="27" customWidth="1"/>
    <col min="4" max="4" width="14.28515625" style="27" customWidth="1"/>
    <col min="5" max="5" width="23" style="27" customWidth="1"/>
    <col min="6" max="6" width="24.7109375" style="27" customWidth="1"/>
    <col min="7" max="7" width="15.85546875" style="27" customWidth="1"/>
    <col min="8" max="8" width="20.28515625" style="27" customWidth="1"/>
    <col min="9" max="9" width="22.5703125" style="27" customWidth="1"/>
    <col min="10" max="10" width="20.85546875" style="27" customWidth="1"/>
    <col min="11" max="11" width="21.42578125" style="27" customWidth="1"/>
    <col min="12" max="12" width="21" style="27" customWidth="1"/>
    <col min="13" max="15" width="20.7109375" style="27" customWidth="1"/>
    <col min="16" max="16" width="12.7109375" style="27" customWidth="1"/>
    <col min="17" max="17" width="23.42578125" style="27" customWidth="1"/>
    <col min="18" max="18" width="24.7109375" style="27" customWidth="1"/>
    <col min="19" max="19" width="26.140625" style="27" customWidth="1"/>
    <col min="20" max="16384" width="9.140625" style="27"/>
  </cols>
  <sheetData>
    <row r="1" spans="1:19" ht="23.25" x14ac:dyDescent="0.35">
      <c r="S1" s="72" t="s">
        <v>107</v>
      </c>
    </row>
    <row r="2" spans="1:19" ht="25.5" customHeight="1" x14ac:dyDescent="0.35">
      <c r="B2" s="72"/>
      <c r="C2" s="72"/>
      <c r="D2" s="73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162" t="s">
        <v>118</v>
      </c>
      <c r="R2" s="161"/>
      <c r="S2" s="161"/>
    </row>
    <row r="3" spans="1:19" ht="11.25" customHeight="1" x14ac:dyDescent="0.35">
      <c r="B3" s="72"/>
      <c r="C3" s="72"/>
      <c r="D3" s="73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161"/>
      <c r="R3" s="161"/>
      <c r="S3" s="161"/>
    </row>
    <row r="4" spans="1:19" ht="18.75" hidden="1" customHeight="1" x14ac:dyDescent="0.35">
      <c r="B4" s="72"/>
      <c r="C4" s="72"/>
      <c r="D4" s="73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161"/>
      <c r="R4" s="161"/>
      <c r="S4" s="161"/>
    </row>
    <row r="5" spans="1:19" ht="25.5" hidden="1" customHeight="1" x14ac:dyDescent="0.35">
      <c r="B5" s="72"/>
      <c r="C5" s="72"/>
      <c r="D5" s="73"/>
      <c r="E5" s="72"/>
      <c r="F5" s="72"/>
      <c r="G5" s="72"/>
      <c r="H5" s="72"/>
      <c r="I5" s="72"/>
      <c r="J5" s="72"/>
      <c r="K5" s="72"/>
      <c r="L5" s="72"/>
      <c r="M5" s="72"/>
      <c r="N5" s="72"/>
      <c r="O5" s="74"/>
      <c r="P5" s="74"/>
      <c r="Q5" s="161"/>
      <c r="R5" s="161"/>
      <c r="S5" s="161"/>
    </row>
    <row r="6" spans="1:19" ht="15.75" hidden="1" customHeight="1" x14ac:dyDescent="0.35">
      <c r="B6" s="73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161"/>
      <c r="R6" s="161"/>
      <c r="S6" s="161"/>
    </row>
    <row r="7" spans="1:19" ht="68.25" customHeight="1" x14ac:dyDescent="0.35">
      <c r="B7" s="73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161"/>
      <c r="R7" s="161"/>
      <c r="S7" s="161"/>
    </row>
    <row r="8" spans="1:19" ht="24.75" customHeight="1" x14ac:dyDescent="0.35">
      <c r="B8" s="73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161" t="s">
        <v>114</v>
      </c>
      <c r="R8" s="161"/>
      <c r="S8" s="161"/>
    </row>
    <row r="9" spans="1:19" ht="93.75" customHeight="1" x14ac:dyDescent="0.35">
      <c r="B9" s="73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162" t="s">
        <v>113</v>
      </c>
      <c r="R9" s="161"/>
      <c r="S9" s="161"/>
    </row>
    <row r="10" spans="1:19" ht="22.5" customHeight="1" x14ac:dyDescent="0.35">
      <c r="B10" s="73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103"/>
      <c r="R10" s="104"/>
      <c r="S10" s="104"/>
    </row>
    <row r="11" spans="1:19" ht="26.25" customHeight="1" x14ac:dyDescent="0.25">
      <c r="A11" s="58"/>
      <c r="B11" s="170" t="s">
        <v>68</v>
      </c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</row>
    <row r="12" spans="1:19" ht="23.25" x14ac:dyDescent="0.35">
      <c r="A12" s="71"/>
      <c r="B12" s="73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</row>
    <row r="13" spans="1:19" ht="69" customHeight="1" x14ac:dyDescent="0.25">
      <c r="A13" s="167" t="s">
        <v>1</v>
      </c>
      <c r="B13" s="166" t="s">
        <v>35</v>
      </c>
      <c r="C13" s="166" t="s">
        <v>69</v>
      </c>
      <c r="D13" s="166" t="s">
        <v>70</v>
      </c>
      <c r="E13" s="166"/>
      <c r="F13" s="166"/>
      <c r="G13" s="166" t="s">
        <v>71</v>
      </c>
      <c r="H13" s="166"/>
      <c r="I13" s="166"/>
      <c r="J13" s="166" t="s">
        <v>72</v>
      </c>
      <c r="K13" s="166"/>
      <c r="L13" s="166"/>
      <c r="M13" s="166"/>
      <c r="N13" s="166" t="s">
        <v>73</v>
      </c>
      <c r="O13" s="166"/>
      <c r="P13" s="166"/>
      <c r="Q13" s="166" t="s">
        <v>74</v>
      </c>
      <c r="R13" s="166"/>
      <c r="S13" s="166"/>
    </row>
    <row r="14" spans="1:19" ht="16.5" customHeight="1" x14ac:dyDescent="0.25">
      <c r="A14" s="168"/>
      <c r="B14" s="166"/>
      <c r="C14" s="166"/>
      <c r="D14" s="173" t="s">
        <v>75</v>
      </c>
      <c r="E14" s="173" t="s">
        <v>41</v>
      </c>
      <c r="F14" s="173"/>
      <c r="G14" s="173" t="s">
        <v>75</v>
      </c>
      <c r="H14" s="173" t="s">
        <v>41</v>
      </c>
      <c r="I14" s="173"/>
      <c r="J14" s="173" t="s">
        <v>76</v>
      </c>
      <c r="K14" s="173" t="s">
        <v>77</v>
      </c>
      <c r="L14" s="173"/>
      <c r="M14" s="173"/>
      <c r="N14" s="166" t="s">
        <v>76</v>
      </c>
      <c r="O14" s="166" t="s">
        <v>77</v>
      </c>
      <c r="P14" s="166"/>
      <c r="Q14" s="166" t="s">
        <v>76</v>
      </c>
      <c r="R14" s="166" t="s">
        <v>77</v>
      </c>
      <c r="S14" s="166"/>
    </row>
    <row r="15" spans="1:19" ht="183" customHeight="1" x14ac:dyDescent="0.25">
      <c r="A15" s="168"/>
      <c r="B15" s="166"/>
      <c r="C15" s="166"/>
      <c r="D15" s="173"/>
      <c r="E15" s="75" t="s">
        <v>78</v>
      </c>
      <c r="F15" s="75" t="s">
        <v>79</v>
      </c>
      <c r="G15" s="173"/>
      <c r="H15" s="75" t="s">
        <v>80</v>
      </c>
      <c r="I15" s="75" t="s">
        <v>81</v>
      </c>
      <c r="J15" s="173"/>
      <c r="K15" s="75" t="s">
        <v>82</v>
      </c>
      <c r="L15" s="75" t="s">
        <v>83</v>
      </c>
      <c r="M15" s="75" t="s">
        <v>84</v>
      </c>
      <c r="N15" s="166"/>
      <c r="O15" s="75" t="s">
        <v>85</v>
      </c>
      <c r="P15" s="75" t="s">
        <v>86</v>
      </c>
      <c r="Q15" s="166"/>
      <c r="R15" s="75" t="s">
        <v>87</v>
      </c>
      <c r="S15" s="75" t="s">
        <v>88</v>
      </c>
    </row>
    <row r="16" spans="1:19" ht="20.25" customHeight="1" x14ac:dyDescent="0.25">
      <c r="A16" s="169"/>
      <c r="B16" s="166"/>
      <c r="C16" s="76" t="s">
        <v>89</v>
      </c>
      <c r="D16" s="76" t="s">
        <v>90</v>
      </c>
      <c r="E16" s="76" t="s">
        <v>90</v>
      </c>
      <c r="F16" s="76" t="s">
        <v>90</v>
      </c>
      <c r="G16" s="76" t="s">
        <v>66</v>
      </c>
      <c r="H16" s="76" t="s">
        <v>66</v>
      </c>
      <c r="I16" s="76" t="s">
        <v>66</v>
      </c>
      <c r="J16" s="76" t="s">
        <v>65</v>
      </c>
      <c r="K16" s="76" t="s">
        <v>65</v>
      </c>
      <c r="L16" s="76" t="s">
        <v>65</v>
      </c>
      <c r="M16" s="76" t="s">
        <v>65</v>
      </c>
      <c r="N16" s="75" t="s">
        <v>65</v>
      </c>
      <c r="O16" s="76" t="s">
        <v>65</v>
      </c>
      <c r="P16" s="75" t="s">
        <v>65</v>
      </c>
      <c r="Q16" s="75" t="s">
        <v>65</v>
      </c>
      <c r="R16" s="75" t="s">
        <v>65</v>
      </c>
      <c r="S16" s="75" t="s">
        <v>65</v>
      </c>
    </row>
    <row r="17" spans="1:20" ht="20.25" customHeight="1" x14ac:dyDescent="0.25">
      <c r="A17" s="59">
        <v>1</v>
      </c>
      <c r="B17" s="75">
        <v>2</v>
      </c>
      <c r="C17" s="76">
        <v>3</v>
      </c>
      <c r="D17" s="76">
        <v>4</v>
      </c>
      <c r="E17" s="76">
        <v>5</v>
      </c>
      <c r="F17" s="76">
        <v>6</v>
      </c>
      <c r="G17" s="76">
        <v>7</v>
      </c>
      <c r="H17" s="76">
        <v>8</v>
      </c>
      <c r="I17" s="76">
        <v>9</v>
      </c>
      <c r="J17" s="76">
        <v>10</v>
      </c>
      <c r="K17" s="76">
        <v>11</v>
      </c>
      <c r="L17" s="76">
        <v>12</v>
      </c>
      <c r="M17" s="76">
        <v>13</v>
      </c>
      <c r="N17" s="75">
        <v>14</v>
      </c>
      <c r="O17" s="76">
        <v>15</v>
      </c>
      <c r="P17" s="75">
        <v>16</v>
      </c>
      <c r="Q17" s="75">
        <v>17</v>
      </c>
      <c r="R17" s="75">
        <v>18</v>
      </c>
      <c r="S17" s="75">
        <v>19</v>
      </c>
    </row>
    <row r="18" spans="1:20" ht="117.75" customHeight="1" x14ac:dyDescent="0.25">
      <c r="A18" s="29">
        <v>1</v>
      </c>
      <c r="B18" s="77" t="s">
        <v>102</v>
      </c>
      <c r="C18" s="78">
        <f t="shared" ref="C18:S18" si="0">C19</f>
        <v>74</v>
      </c>
      <c r="D18" s="78">
        <f t="shared" si="0"/>
        <v>33</v>
      </c>
      <c r="E18" s="78">
        <f t="shared" si="0"/>
        <v>14</v>
      </c>
      <c r="F18" s="78">
        <f t="shared" si="0"/>
        <v>19</v>
      </c>
      <c r="G18" s="79">
        <f t="shared" si="0"/>
        <v>1236.5</v>
      </c>
      <c r="H18" s="79">
        <f t="shared" si="0"/>
        <v>507.6</v>
      </c>
      <c r="I18" s="79">
        <f t="shared" si="0"/>
        <v>728.9</v>
      </c>
      <c r="J18" s="79">
        <f t="shared" si="0"/>
        <v>70620787.299999997</v>
      </c>
      <c r="K18" s="79">
        <f t="shared" si="0"/>
        <v>47059738.990000002</v>
      </c>
      <c r="L18" s="79">
        <f t="shared" si="0"/>
        <v>19532960.18</v>
      </c>
      <c r="M18" s="79">
        <f t="shared" si="0"/>
        <v>4028088.13</v>
      </c>
      <c r="N18" s="79">
        <f t="shared" si="0"/>
        <v>0</v>
      </c>
      <c r="O18" s="79">
        <f t="shared" si="0"/>
        <v>0</v>
      </c>
      <c r="P18" s="79">
        <f t="shared" si="0"/>
        <v>0</v>
      </c>
      <c r="Q18" s="79">
        <f t="shared" si="0"/>
        <v>0</v>
      </c>
      <c r="R18" s="79">
        <f t="shared" si="0"/>
        <v>0</v>
      </c>
      <c r="S18" s="79">
        <f t="shared" si="0"/>
        <v>0</v>
      </c>
    </row>
    <row r="19" spans="1:20" ht="70.5" customHeight="1" x14ac:dyDescent="0.25">
      <c r="A19" s="29">
        <v>2</v>
      </c>
      <c r="B19" s="77" t="s">
        <v>105</v>
      </c>
      <c r="C19" s="78">
        <v>74</v>
      </c>
      <c r="D19" s="78">
        <f>E19+F19</f>
        <v>33</v>
      </c>
      <c r="E19" s="78">
        <v>14</v>
      </c>
      <c r="F19" s="78">
        <v>19</v>
      </c>
      <c r="G19" s="79">
        <f>H19+I19</f>
        <v>1236.5</v>
      </c>
      <c r="H19" s="79">
        <v>507.6</v>
      </c>
      <c r="I19" s="79">
        <v>728.9</v>
      </c>
      <c r="J19" s="79">
        <f>K19+L19+M19</f>
        <v>70620787.299999997</v>
      </c>
      <c r="K19" s="79">
        <v>47059738.990000002</v>
      </c>
      <c r="L19" s="79">
        <v>19532960.18</v>
      </c>
      <c r="M19" s="79">
        <v>4028088.13</v>
      </c>
      <c r="N19" s="79">
        <f>O19+P19</f>
        <v>0</v>
      </c>
      <c r="O19" s="79">
        <v>0</v>
      </c>
      <c r="P19" s="79">
        <v>0</v>
      </c>
      <c r="Q19" s="79">
        <f>R19+S19</f>
        <v>0</v>
      </c>
      <c r="R19" s="79">
        <v>0</v>
      </c>
      <c r="S19" s="79">
        <v>0</v>
      </c>
    </row>
    <row r="20" spans="1:20" ht="15.6" customHeight="1" x14ac:dyDescent="0.25">
      <c r="P20" s="31"/>
      <c r="Q20" s="31"/>
      <c r="R20" s="32"/>
    </row>
    <row r="21" spans="1:20" ht="15.6" customHeight="1" x14ac:dyDescent="0.2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20" ht="15" customHeight="1" x14ac:dyDescent="0.25">
      <c r="A22" s="171"/>
      <c r="B22" s="171"/>
      <c r="C22" s="171"/>
      <c r="D22" s="171"/>
      <c r="E22" s="171"/>
      <c r="F22" s="171"/>
      <c r="G22" s="171"/>
      <c r="H22" s="171"/>
      <c r="I22" s="28"/>
      <c r="J22" s="28"/>
      <c r="K22" s="28"/>
      <c r="L22" s="28"/>
    </row>
    <row r="23" spans="1:20" ht="15" customHeight="1" x14ac:dyDescent="0.25">
      <c r="A23" s="171"/>
      <c r="B23" s="171"/>
      <c r="C23" s="171"/>
      <c r="D23" s="171"/>
      <c r="E23" s="171"/>
      <c r="F23" s="171"/>
      <c r="G23" s="171"/>
      <c r="H23" s="171"/>
      <c r="I23" s="28"/>
      <c r="J23" s="28"/>
      <c r="K23" s="28"/>
      <c r="L23" s="28"/>
      <c r="M23" s="28"/>
      <c r="N23" s="28"/>
      <c r="T23" s="33"/>
    </row>
    <row r="24" spans="1:20" ht="23.25" customHeight="1" x14ac:dyDescent="0.25">
      <c r="A24" s="171"/>
      <c r="B24" s="171"/>
      <c r="C24" s="171"/>
      <c r="D24" s="171"/>
      <c r="E24" s="171"/>
      <c r="F24" s="171"/>
      <c r="G24" s="171"/>
      <c r="H24" s="171"/>
      <c r="I24" s="28"/>
      <c r="J24" s="28"/>
      <c r="K24" s="28"/>
      <c r="L24" s="28"/>
      <c r="M24" s="28"/>
      <c r="N24" s="49"/>
      <c r="O24" s="172"/>
      <c r="P24" s="172"/>
      <c r="Q24" s="172"/>
      <c r="R24" s="172"/>
      <c r="S24" s="172"/>
    </row>
    <row r="25" spans="1:20" ht="19.5" customHeight="1" x14ac:dyDescent="0.3">
      <c r="A25" s="34"/>
      <c r="B25" s="34"/>
      <c r="C25" s="34"/>
      <c r="D25" s="34"/>
      <c r="E25" s="34"/>
      <c r="F25" s="34"/>
      <c r="G25" s="34"/>
      <c r="H25" s="34"/>
      <c r="I25" s="28"/>
      <c r="J25" s="28"/>
      <c r="K25" s="28"/>
      <c r="L25" s="28"/>
      <c r="M25" s="28"/>
      <c r="N25" s="49"/>
      <c r="O25" s="163"/>
      <c r="P25" s="163"/>
      <c r="Q25" s="163"/>
      <c r="R25" s="163"/>
      <c r="S25" s="163"/>
    </row>
    <row r="26" spans="1:20" ht="15" customHeight="1" x14ac:dyDescent="0.25">
      <c r="A26" s="34"/>
      <c r="B26" s="34"/>
      <c r="C26" s="34"/>
      <c r="D26" s="34"/>
      <c r="E26" s="34"/>
      <c r="F26" s="34"/>
      <c r="G26" s="34"/>
      <c r="H26" s="34"/>
      <c r="I26" s="28"/>
      <c r="J26" s="28"/>
      <c r="K26" s="28"/>
      <c r="L26" s="28"/>
      <c r="M26" s="28"/>
      <c r="N26" s="49"/>
      <c r="O26" s="50"/>
      <c r="P26" s="50"/>
      <c r="Q26" s="50"/>
      <c r="R26" s="51"/>
      <c r="S26" s="51"/>
    </row>
    <row r="27" spans="1:20" ht="15" customHeight="1" x14ac:dyDescent="0.3">
      <c r="A27" s="34"/>
      <c r="B27" s="34"/>
      <c r="C27" s="34"/>
      <c r="D27" s="34"/>
      <c r="E27" s="34"/>
      <c r="F27" s="34"/>
      <c r="G27" s="34"/>
      <c r="H27" s="34"/>
      <c r="I27" s="28"/>
      <c r="J27" s="28"/>
      <c r="K27" s="28"/>
      <c r="L27" s="28"/>
      <c r="M27" s="28"/>
      <c r="N27" s="49"/>
      <c r="O27" s="164"/>
      <c r="P27" s="164"/>
      <c r="Q27" s="164"/>
      <c r="R27" s="165"/>
      <c r="S27" s="165"/>
    </row>
    <row r="28" spans="1:20" ht="15" customHeight="1" x14ac:dyDescent="0.25">
      <c r="A28" s="34"/>
      <c r="B28" s="34"/>
      <c r="C28" s="34"/>
      <c r="D28" s="34"/>
      <c r="E28" s="34"/>
      <c r="F28" s="34"/>
      <c r="G28" s="34"/>
      <c r="H28" s="34"/>
      <c r="I28" s="28"/>
      <c r="J28" s="28"/>
      <c r="K28" s="28"/>
      <c r="L28" s="28"/>
      <c r="M28" s="28"/>
      <c r="P28" s="35"/>
      <c r="Q28" s="35"/>
      <c r="R28" s="35"/>
      <c r="S28" s="35"/>
    </row>
  </sheetData>
  <sheetProtection formatCells="0" formatColumns="0" formatRows="0" insertColumns="0" insertRows="0" insertHyperlinks="0" deleteColumns="0" deleteRows="0" sort="0" autoFilter="0" pivotTables="0"/>
  <mergeCells count="29">
    <mergeCell ref="Q2:S7"/>
    <mergeCell ref="D13:F13"/>
    <mergeCell ref="G13:I13"/>
    <mergeCell ref="B11:S11"/>
    <mergeCell ref="A22:H24"/>
    <mergeCell ref="O24:P24"/>
    <mergeCell ref="Q24:S24"/>
    <mergeCell ref="J13:M13"/>
    <mergeCell ref="N13:P13"/>
    <mergeCell ref="Q13:S13"/>
    <mergeCell ref="D14:D15"/>
    <mergeCell ref="E14:F14"/>
    <mergeCell ref="G14:G15"/>
    <mergeCell ref="H14:I14"/>
    <mergeCell ref="J14:J15"/>
    <mergeCell ref="K14:M14"/>
    <mergeCell ref="N14:N15"/>
    <mergeCell ref="A13:A16"/>
    <mergeCell ref="B13:B16"/>
    <mergeCell ref="C13:C15"/>
    <mergeCell ref="O25:P25"/>
    <mergeCell ref="Q8:S8"/>
    <mergeCell ref="Q9:S9"/>
    <mergeCell ref="Q25:S25"/>
    <mergeCell ref="O27:Q27"/>
    <mergeCell ref="R27:S27"/>
    <mergeCell ref="O14:P14"/>
    <mergeCell ref="Q14:Q15"/>
    <mergeCell ref="R14:S14"/>
  </mergeCells>
  <printOptions horizontalCentered="1"/>
  <pageMargins left="0.11811023622047245" right="0.43307086614173229" top="0.78740157480314965" bottom="0.11811023622047245" header="0.51181102362204722" footer="0.11811023622047245"/>
  <pageSetup paperSize="9" scale="35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opLeftCell="K1" zoomScale="89" zoomScaleNormal="89" workbookViewId="0">
      <selection activeCell="S5" sqref="S5"/>
    </sheetView>
  </sheetViews>
  <sheetFormatPr defaultRowHeight="15" x14ac:dyDescent="0.25"/>
  <cols>
    <col min="1" max="1" width="6.42578125" style="26" customWidth="1"/>
    <col min="2" max="2" width="46.7109375" style="38" customWidth="1"/>
    <col min="3" max="3" width="18.42578125" style="26" customWidth="1"/>
    <col min="4" max="4" width="16.7109375" style="26" customWidth="1"/>
    <col min="5" max="5" width="15.5703125" style="26" customWidth="1"/>
    <col min="6" max="6" width="17" style="26" customWidth="1"/>
    <col min="7" max="7" width="16.7109375" style="26" customWidth="1"/>
    <col min="8" max="8" width="16.28515625" style="26" customWidth="1"/>
    <col min="9" max="9" width="15.5703125" style="26" customWidth="1"/>
    <col min="10" max="11" width="20.7109375" style="26" customWidth="1"/>
    <col min="12" max="13" width="17" style="26" customWidth="1"/>
    <col min="14" max="14" width="18.28515625" style="26" customWidth="1"/>
    <col min="15" max="15" width="19" style="26" customWidth="1"/>
    <col min="16" max="16" width="25.85546875" style="26" customWidth="1"/>
    <col min="17" max="17" width="24.140625" style="26" customWidth="1"/>
    <col min="18" max="18" width="22" style="26" customWidth="1"/>
    <col min="19" max="16384" width="9.140625" style="26"/>
  </cols>
  <sheetData>
    <row r="1" spans="1:22" ht="19.5" customHeight="1" x14ac:dyDescent="0.35">
      <c r="A1" s="60"/>
      <c r="B1" s="60"/>
      <c r="C1" s="60"/>
      <c r="D1" s="86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191" t="s">
        <v>108</v>
      </c>
      <c r="Q1" s="191"/>
      <c r="R1" s="191"/>
      <c r="S1" s="36"/>
      <c r="T1" s="23"/>
      <c r="U1" s="23"/>
      <c r="V1" s="23"/>
    </row>
    <row r="2" spans="1:22" ht="45.75" customHeight="1" x14ac:dyDescent="0.35">
      <c r="A2" s="60"/>
      <c r="B2" s="60"/>
      <c r="C2" s="60"/>
      <c r="D2" s="86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191" t="s">
        <v>119</v>
      </c>
      <c r="Q2" s="193"/>
      <c r="R2" s="193"/>
      <c r="S2" s="37"/>
      <c r="T2" s="23"/>
      <c r="U2" s="23"/>
      <c r="V2" s="23"/>
    </row>
    <row r="3" spans="1:22" ht="68.25" hidden="1" customHeight="1" x14ac:dyDescent="0.35">
      <c r="A3" s="60"/>
      <c r="B3" s="60"/>
      <c r="C3" s="60"/>
      <c r="D3" s="86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193"/>
      <c r="Q3" s="193"/>
      <c r="R3" s="193"/>
      <c r="S3" s="37"/>
      <c r="T3" s="37"/>
      <c r="U3" s="23"/>
      <c r="V3" s="23"/>
    </row>
    <row r="4" spans="1:22" ht="12" customHeight="1" x14ac:dyDescent="0.35">
      <c r="A4" s="60"/>
      <c r="B4" s="60"/>
      <c r="C4" s="60"/>
      <c r="D4" s="86"/>
      <c r="E4" s="60"/>
      <c r="F4" s="60"/>
      <c r="G4" s="60"/>
      <c r="H4" s="60"/>
      <c r="I4" s="60"/>
      <c r="J4" s="60"/>
      <c r="K4" s="60"/>
      <c r="L4" s="60"/>
      <c r="M4" s="60"/>
      <c r="N4" s="87"/>
      <c r="O4" s="87"/>
      <c r="P4" s="193"/>
      <c r="Q4" s="193"/>
      <c r="R4" s="193"/>
      <c r="S4" s="37"/>
      <c r="T4" s="37"/>
      <c r="U4" s="23"/>
      <c r="V4" s="23"/>
    </row>
    <row r="5" spans="1:22" ht="23.25" x14ac:dyDescent="0.35">
      <c r="A5" s="88"/>
      <c r="B5" s="89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193"/>
      <c r="Q5" s="193"/>
      <c r="R5" s="193"/>
    </row>
    <row r="6" spans="1:22" ht="18.75" customHeight="1" x14ac:dyDescent="0.35">
      <c r="A6" s="88"/>
      <c r="B6" s="89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193"/>
      <c r="Q6" s="193"/>
      <c r="R6" s="193"/>
    </row>
    <row r="7" spans="1:22" ht="18.75" customHeight="1" x14ac:dyDescent="0.35">
      <c r="A7" s="88"/>
      <c r="B7" s="89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193" t="s">
        <v>115</v>
      </c>
      <c r="Q7" s="193"/>
      <c r="R7" s="193"/>
    </row>
    <row r="8" spans="1:22" ht="68.25" customHeight="1" x14ac:dyDescent="0.35">
      <c r="A8" s="88"/>
      <c r="B8" s="89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191" t="s">
        <v>113</v>
      </c>
      <c r="Q8" s="193"/>
      <c r="R8" s="193"/>
    </row>
    <row r="9" spans="1:22" ht="28.5" customHeight="1" x14ac:dyDescent="0.35">
      <c r="A9" s="88"/>
      <c r="B9" s="89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102"/>
      <c r="Q9" s="105"/>
      <c r="R9" s="105"/>
    </row>
    <row r="10" spans="1:22" ht="20.25" customHeight="1" x14ac:dyDescent="0.25">
      <c r="A10" s="90"/>
      <c r="B10" s="192" t="s">
        <v>91</v>
      </c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91"/>
    </row>
    <row r="11" spans="1:22" ht="24.75" x14ac:dyDescent="0.4">
      <c r="A11" s="92"/>
      <c r="B11" s="93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</row>
    <row r="12" spans="1:22" ht="20.25" customHeight="1" x14ac:dyDescent="0.25">
      <c r="A12" s="186" t="s">
        <v>1</v>
      </c>
      <c r="B12" s="189" t="s">
        <v>35</v>
      </c>
      <c r="C12" s="190" t="s">
        <v>92</v>
      </c>
      <c r="D12" s="190"/>
      <c r="E12" s="190"/>
      <c r="F12" s="190"/>
      <c r="G12" s="190"/>
      <c r="H12" s="190"/>
      <c r="I12" s="190"/>
      <c r="J12" s="190"/>
      <c r="K12" s="190" t="s">
        <v>93</v>
      </c>
      <c r="L12" s="190"/>
      <c r="M12" s="190"/>
      <c r="N12" s="190"/>
      <c r="O12" s="190"/>
      <c r="P12" s="190"/>
      <c r="Q12" s="190"/>
      <c r="R12" s="190"/>
    </row>
    <row r="13" spans="1:22" ht="20.25" customHeight="1" x14ac:dyDescent="0.25">
      <c r="A13" s="187"/>
      <c r="B13" s="189"/>
      <c r="C13" s="94" t="s">
        <v>94</v>
      </c>
      <c r="D13" s="94" t="s">
        <v>95</v>
      </c>
      <c r="E13" s="94" t="s">
        <v>96</v>
      </c>
      <c r="F13" s="94" t="s">
        <v>97</v>
      </c>
      <c r="G13" s="94" t="s">
        <v>98</v>
      </c>
      <c r="H13" s="94" t="s">
        <v>99</v>
      </c>
      <c r="I13" s="94" t="s">
        <v>100</v>
      </c>
      <c r="J13" s="94" t="s">
        <v>75</v>
      </c>
      <c r="K13" s="94" t="s">
        <v>94</v>
      </c>
      <c r="L13" s="94" t="s">
        <v>95</v>
      </c>
      <c r="M13" s="94" t="s">
        <v>96</v>
      </c>
      <c r="N13" s="94" t="s">
        <v>97</v>
      </c>
      <c r="O13" s="94" t="s">
        <v>98</v>
      </c>
      <c r="P13" s="94" t="s">
        <v>99</v>
      </c>
      <c r="Q13" s="94" t="s">
        <v>100</v>
      </c>
      <c r="R13" s="94" t="s">
        <v>75</v>
      </c>
    </row>
    <row r="14" spans="1:22" ht="32.25" customHeight="1" x14ac:dyDescent="0.25">
      <c r="A14" s="188"/>
      <c r="B14" s="189"/>
      <c r="C14" s="95" t="s">
        <v>66</v>
      </c>
      <c r="D14" s="95" t="s">
        <v>66</v>
      </c>
      <c r="E14" s="95" t="s">
        <v>66</v>
      </c>
      <c r="F14" s="94" t="s">
        <v>66</v>
      </c>
      <c r="G14" s="94" t="s">
        <v>66</v>
      </c>
      <c r="H14" s="94" t="s">
        <v>66</v>
      </c>
      <c r="I14" s="94" t="s">
        <v>66</v>
      </c>
      <c r="J14" s="94" t="s">
        <v>66</v>
      </c>
      <c r="K14" s="95" t="s">
        <v>101</v>
      </c>
      <c r="L14" s="95" t="s">
        <v>101</v>
      </c>
      <c r="M14" s="95" t="s">
        <v>101</v>
      </c>
      <c r="N14" s="95" t="s">
        <v>101</v>
      </c>
      <c r="O14" s="95" t="s">
        <v>101</v>
      </c>
      <c r="P14" s="94" t="s">
        <v>101</v>
      </c>
      <c r="Q14" s="94" t="s">
        <v>101</v>
      </c>
      <c r="R14" s="94" t="s">
        <v>101</v>
      </c>
    </row>
    <row r="15" spans="1:22" ht="20.25" customHeight="1" x14ac:dyDescent="0.25">
      <c r="A15" s="94">
        <v>1</v>
      </c>
      <c r="B15" s="94">
        <v>2</v>
      </c>
      <c r="C15" s="94">
        <v>3</v>
      </c>
      <c r="D15" s="94">
        <v>4</v>
      </c>
      <c r="E15" s="94">
        <v>5</v>
      </c>
      <c r="F15" s="94">
        <v>6</v>
      </c>
      <c r="G15" s="94">
        <v>7</v>
      </c>
      <c r="H15" s="94">
        <v>8</v>
      </c>
      <c r="I15" s="94">
        <v>9</v>
      </c>
      <c r="J15" s="94">
        <v>10</v>
      </c>
      <c r="K15" s="94">
        <v>11</v>
      </c>
      <c r="L15" s="94">
        <v>12</v>
      </c>
      <c r="M15" s="94">
        <v>13</v>
      </c>
      <c r="N15" s="94">
        <v>14</v>
      </c>
      <c r="O15" s="94">
        <v>15</v>
      </c>
      <c r="P15" s="94">
        <v>16</v>
      </c>
      <c r="Q15" s="94">
        <v>17</v>
      </c>
      <c r="R15" s="94">
        <v>18</v>
      </c>
    </row>
    <row r="16" spans="1:22" ht="120.75" customHeight="1" x14ac:dyDescent="0.25">
      <c r="A16" s="94">
        <v>1</v>
      </c>
      <c r="B16" s="96" t="s">
        <v>102</v>
      </c>
      <c r="C16" s="97">
        <v>0</v>
      </c>
      <c r="D16" s="97">
        <v>0</v>
      </c>
      <c r="E16" s="97">
        <f>E17</f>
        <v>469.2</v>
      </c>
      <c r="F16" s="97">
        <f>F17</f>
        <v>767.3</v>
      </c>
      <c r="G16" s="98">
        <v>0</v>
      </c>
      <c r="H16" s="98">
        <v>0</v>
      </c>
      <c r="I16" s="98">
        <v>0</v>
      </c>
      <c r="J16" s="97">
        <f>J17</f>
        <v>1236.5</v>
      </c>
      <c r="K16" s="99">
        <v>0</v>
      </c>
      <c r="L16" s="99">
        <v>0</v>
      </c>
      <c r="M16" s="99">
        <f>M17</f>
        <v>18</v>
      </c>
      <c r="N16" s="99">
        <f>N17</f>
        <v>56</v>
      </c>
      <c r="O16" s="99">
        <v>0</v>
      </c>
      <c r="P16" s="99">
        <v>0</v>
      </c>
      <c r="Q16" s="99">
        <v>0</v>
      </c>
      <c r="R16" s="100">
        <f>R17</f>
        <v>74</v>
      </c>
    </row>
    <row r="17" spans="1:18" ht="60.75" customHeight="1" x14ac:dyDescent="0.25">
      <c r="A17" s="94">
        <v>2</v>
      </c>
      <c r="B17" s="96" t="s">
        <v>103</v>
      </c>
      <c r="C17" s="97" t="s">
        <v>20</v>
      </c>
      <c r="D17" s="97" t="s">
        <v>20</v>
      </c>
      <c r="E17" s="97">
        <v>469.2</v>
      </c>
      <c r="F17" s="98">
        <v>767.3</v>
      </c>
      <c r="G17" s="98" t="s">
        <v>20</v>
      </c>
      <c r="H17" s="98" t="s">
        <v>20</v>
      </c>
      <c r="I17" s="98" t="s">
        <v>20</v>
      </c>
      <c r="J17" s="98">
        <f>SUM(C17:I17)</f>
        <v>1236.5</v>
      </c>
      <c r="K17" s="99" t="s">
        <v>20</v>
      </c>
      <c r="L17" s="99" t="s">
        <v>20</v>
      </c>
      <c r="M17" s="99">
        <v>18</v>
      </c>
      <c r="N17" s="101">
        <v>56</v>
      </c>
      <c r="O17" s="99" t="s">
        <v>20</v>
      </c>
      <c r="P17" s="100" t="s">
        <v>20</v>
      </c>
      <c r="Q17" s="100" t="s">
        <v>20</v>
      </c>
      <c r="R17" s="100">
        <f>SUM(K17:Q17)</f>
        <v>74</v>
      </c>
    </row>
    <row r="18" spans="1:18" ht="45" customHeight="1" x14ac:dyDescent="0.25">
      <c r="A18" s="178"/>
      <c r="B18" s="179"/>
      <c r="C18" s="179"/>
      <c r="D18" s="179"/>
      <c r="E18" s="179"/>
      <c r="F18" s="179"/>
      <c r="G18" s="179"/>
      <c r="H18" s="179"/>
      <c r="I18" s="179"/>
      <c r="J18" s="39"/>
      <c r="N18" s="180"/>
      <c r="O18" s="180"/>
      <c r="P18" s="181"/>
      <c r="Q18" s="181"/>
      <c r="R18" s="181"/>
    </row>
    <row r="19" spans="1:18" ht="22.5" customHeight="1" x14ac:dyDescent="0.25">
      <c r="A19" s="179"/>
      <c r="B19" s="179"/>
      <c r="C19" s="179"/>
      <c r="D19" s="179"/>
      <c r="E19" s="179"/>
      <c r="F19" s="179"/>
      <c r="G19" s="179"/>
      <c r="H19" s="179"/>
      <c r="I19" s="179"/>
      <c r="J19" s="39"/>
      <c r="K19" s="182"/>
      <c r="L19" s="182"/>
      <c r="N19" s="183"/>
      <c r="O19" s="183"/>
      <c r="P19" s="184"/>
      <c r="Q19" s="185"/>
      <c r="R19" s="185"/>
    </row>
    <row r="20" spans="1:18" ht="21.75" customHeight="1" x14ac:dyDescent="0.3">
      <c r="A20" s="40"/>
      <c r="B20" s="40"/>
      <c r="C20" s="40"/>
      <c r="D20" s="40"/>
      <c r="E20" s="40"/>
      <c r="F20" s="40"/>
      <c r="G20" s="40"/>
      <c r="H20" s="40"/>
      <c r="I20" s="40"/>
      <c r="J20" s="39"/>
      <c r="K20" s="41"/>
      <c r="L20" s="41"/>
      <c r="N20" s="174"/>
      <c r="O20" s="174"/>
      <c r="P20" s="174"/>
      <c r="Q20" s="174"/>
      <c r="R20" s="174"/>
    </row>
    <row r="21" spans="1:18" ht="15" customHeight="1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39"/>
      <c r="K21" s="41"/>
      <c r="L21" s="41"/>
      <c r="N21" s="175"/>
      <c r="O21" s="175"/>
      <c r="P21" s="175"/>
      <c r="Q21" s="175"/>
      <c r="R21" s="175"/>
    </row>
    <row r="22" spans="1:18" ht="33" customHeight="1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39"/>
      <c r="K22" s="41"/>
      <c r="L22" s="41"/>
      <c r="M22" s="42"/>
      <c r="N22" s="176"/>
      <c r="O22" s="176"/>
      <c r="P22" s="176"/>
      <c r="Q22" s="177"/>
      <c r="R22" s="177"/>
    </row>
    <row r="23" spans="1:18" ht="15" customHeight="1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39"/>
      <c r="K23" s="41"/>
      <c r="L23" s="41"/>
      <c r="M23" s="42"/>
      <c r="N23" s="43"/>
      <c r="O23" s="43"/>
      <c r="P23" s="43"/>
      <c r="Q23" s="42"/>
      <c r="R23" s="42"/>
    </row>
  </sheetData>
  <sheetProtection formatCells="0" formatColumns="0" formatRows="0" insertColumns="0" insertRows="0" insertHyperlinks="0" deleteColumns="0" deleteRows="0" sort="0" autoFilter="0" pivotTables="0"/>
  <mergeCells count="21">
    <mergeCell ref="A12:A14"/>
    <mergeCell ref="B12:B14"/>
    <mergeCell ref="C12:J12"/>
    <mergeCell ref="K12:R12"/>
    <mergeCell ref="P1:R1"/>
    <mergeCell ref="B10:Q10"/>
    <mergeCell ref="P2:R6"/>
    <mergeCell ref="P7:R7"/>
    <mergeCell ref="P8:R8"/>
    <mergeCell ref="A18:I19"/>
    <mergeCell ref="N18:O18"/>
    <mergeCell ref="P18:R18"/>
    <mergeCell ref="K19:L19"/>
    <mergeCell ref="N19:O19"/>
    <mergeCell ref="P19:R19"/>
    <mergeCell ref="N20:O20"/>
    <mergeCell ref="P20:R20"/>
    <mergeCell ref="N21:O21"/>
    <mergeCell ref="P21:R21"/>
    <mergeCell ref="N22:P22"/>
    <mergeCell ref="Q22:R22"/>
  </mergeCells>
  <printOptions horizontalCentered="1"/>
  <pageMargins left="0.31496062992125984" right="0.51181102362204722" top="0.51181102362204722" bottom="0.31496062992125984" header="0.51181102362204722" footer="0.51181102362204722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Форма 1</vt:lpstr>
      <vt:lpstr>Форма 2</vt:lpstr>
      <vt:lpstr>Форма 3</vt:lpstr>
      <vt:lpstr>Форма 4</vt:lpstr>
      <vt:lpstr>'Форма 1'!Заголовки_для_печати</vt:lpstr>
      <vt:lpstr>'Форма 3'!Заголовки_для_печати</vt:lpstr>
      <vt:lpstr>'Форма 4'!Заголовки_для_печати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Админ</cp:lastModifiedBy>
  <cp:lastPrinted>2022-08-22T13:33:52Z</cp:lastPrinted>
  <dcterms:created xsi:type="dcterms:W3CDTF">2019-02-21T06:23:02Z</dcterms:created>
  <dcterms:modified xsi:type="dcterms:W3CDTF">2022-08-29T05:47:32Z</dcterms:modified>
  <cp:category/>
</cp:coreProperties>
</file>