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60" windowWidth="16380" windowHeight="8130" tabRatio="871" firstSheet="1" activeTab="4"/>
  </bookViews>
  <sheets>
    <sheet name="информация об изменениях 2018" sheetId="1" r:id="rId1"/>
    <sheet name="индикаторы 2018" sheetId="2" r:id="rId2"/>
    <sheet name="использование средств местного " sheetId="6" r:id="rId3"/>
    <sheet name="контрольные события 2018" sheetId="4" r:id="rId4"/>
    <sheet name="расчет эффективности с 2018 год" sheetId="7" r:id="rId5"/>
    <sheet name="оценка эффективности 2018" sheetId="5" r:id="rId6"/>
  </sheets>
  <definedNames>
    <definedName name="_xlnm.Print_Area" localSheetId="0">'информация об изменениях 2018'!$A$1:$D$19</definedName>
    <definedName name="_xlnm.Print_Area" localSheetId="4">'расчет эффективности с 2018 год'!$A$1:$A$29</definedName>
  </definedNames>
  <calcPr calcId="125725"/>
</workbook>
</file>

<file path=xl/calcChain.xml><?xml version="1.0" encoding="utf-8"?>
<calcChain xmlns="http://schemas.openxmlformats.org/spreadsheetml/2006/main">
  <c r="H14" i="2"/>
  <c r="I17" i="6"/>
  <c r="G17"/>
  <c r="F17"/>
  <c r="I10" l="1"/>
  <c r="C15" i="4" l="1"/>
  <c r="G12" i="6" l="1"/>
  <c r="H18" s="1"/>
  <c r="F12"/>
  <c r="I9"/>
  <c r="I16" l="1"/>
  <c r="C6" i="5" l="1"/>
  <c r="F6" s="1"/>
  <c r="I14" i="6"/>
  <c r="I15"/>
  <c r="I8"/>
  <c r="H17" l="1"/>
  <c r="D6" i="5" l="1"/>
</calcChain>
</file>

<file path=xl/sharedStrings.xml><?xml version="1.0" encoding="utf-8"?>
<sst xmlns="http://schemas.openxmlformats.org/spreadsheetml/2006/main" count="176" uniqueCount="119">
  <si>
    <t>ИНФОРМАЦИЯ</t>
  </si>
  <si>
    <t>о внесенных в муниципальную программу изменения</t>
  </si>
  <si>
    <t>№ п/п</t>
  </si>
  <si>
    <t>Реквизиты документа, которым внесены изменения в муниципальную программу</t>
  </si>
  <si>
    <t>Изменения в муниципальных программах</t>
  </si>
  <si>
    <t>Обоснование принятых решений</t>
  </si>
  <si>
    <t>Муниципальная программа «Управление имущественным комплексом муниципального района «Думиничский район»</t>
  </si>
  <si>
    <t>1.1</t>
  </si>
  <si>
    <t>1.2</t>
  </si>
  <si>
    <t>Соответствующие изменения внесены  в итоговые значения таблиц муниципальной программы.</t>
  </si>
  <si>
    <t>РЕЗУЛЬТАТЫ,</t>
  </si>
  <si>
    <t>достигнутые в результате исполнения муниципальных программ</t>
  </si>
  <si>
    <t>на основании индикаторов</t>
  </si>
  <si>
    <t>Наименование индикатора (показателя)</t>
  </si>
  <si>
    <t>Ед. изм.</t>
  </si>
  <si>
    <t xml:space="preserve">Фактическое значение индикатора (показателя) </t>
  </si>
  <si>
    <t>Анализ факторов, повлиявших на ход реализации муниципальной программы</t>
  </si>
  <si>
    <t>Оценка значения i-го индикатора (показателя) выполнения муниципальной программы, отражающего степень достижения цели, решения соответствующей задачи</t>
  </si>
  <si>
    <r>
      <t>1. Программа «</t>
    </r>
    <r>
      <rPr>
        <b/>
        <sz val="13"/>
        <rFont val="Times New Roman"/>
        <family val="1"/>
        <charset val="204"/>
      </rPr>
      <t>Управление имущественным комплексом муниципального района «Думиничский район»</t>
    </r>
    <r>
      <rPr>
        <b/>
        <sz val="12"/>
        <rFont val="Arial"/>
        <family val="1"/>
        <charset val="1"/>
      </rPr>
      <t>»</t>
    </r>
  </si>
  <si>
    <t>Процент выполнения  плана по доходам   местного бюджета  от  управления и распоряжения муниципальным имуществом, за исключением  доходов от приватизации</t>
  </si>
  <si>
    <t>%</t>
  </si>
  <si>
    <t xml:space="preserve">Процент сокращения   площади  земельных    участков муниципальной   казны МР «Думиничский район», не вовлеченных в  хозяйственный  оборот,  по отношению к площади  земельных   участков муниципальной  казны МР «Думиничский район» в 2012  году  (за исключением земельных участков, изъятых из оборота и ограниченных в обороте) </t>
  </si>
  <si>
    <t>Процент сокращения количества объектов недвижимого имущества (без  учета земельных участков), право собственности МР «Думиничский район» на которые не зарегистрировано в установленном законодательством порядке, по отношению к уровню 2012 года</t>
  </si>
  <si>
    <t>Доля  объектов  муниципального  имущества, учтенных в реестре  муниципального имущества, от общего числа выявленных и подлежащих к учету  объектов (в  рамках текущего года)</t>
  </si>
  <si>
    <r>
      <t>Оценка степени достижения цели, решения задачи муниципальной программы «</t>
    </r>
    <r>
      <rPr>
        <b/>
        <sz val="10"/>
        <color indexed="8"/>
        <rFont val="Times New Roman"/>
        <family val="1"/>
        <charset val="204"/>
      </rPr>
      <t>Управление имущественным комплексом муниципального района «Думиничский район»</t>
    </r>
  </si>
  <si>
    <t xml:space="preserve">ИНФОРМАЦИЯ </t>
  </si>
  <si>
    <t xml:space="preserve">об использовании средств местного бюджета и иных средств, </t>
  </si>
  <si>
    <t>направленных на реализацию муниципальной программы</t>
  </si>
  <si>
    <t>Наименование мероприятия</t>
  </si>
  <si>
    <t>Срок реализации</t>
  </si>
  <si>
    <t>Участник программы</t>
  </si>
  <si>
    <t>Источник финансирования</t>
  </si>
  <si>
    <t>Уровень финансирования реализации основных мероприятий муниципальной программы</t>
  </si>
  <si>
    <r>
      <t>1. Программа «</t>
    </r>
    <r>
      <rPr>
        <b/>
        <sz val="12"/>
        <rFont val="Times New Roman"/>
        <family val="1"/>
        <charset val="204"/>
      </rPr>
      <t>Управление имущественным комплексом муниципального района «Думиничский район</t>
    </r>
    <r>
      <rPr>
        <b/>
        <sz val="12"/>
        <rFont val="Arial"/>
        <family val="1"/>
        <charset val="1"/>
      </rPr>
      <t>»</t>
    </r>
  </si>
  <si>
    <t>Проведение технической инвентаризации и оценки рыночной стоимости имущества, находящегося в собственности МР «Думиничский район»</t>
  </si>
  <si>
    <t>Администрация МР «Думиничский район» (отдел имущественных и земельных отношений)</t>
  </si>
  <si>
    <t>Местный бюджет</t>
  </si>
  <si>
    <t xml:space="preserve">Заключение договоров на проведение кадастровых работ по земельным участкам, отнесенным к собственности или ведению МР «Думиничский район» </t>
  </si>
  <si>
    <t>Организация содержания, ремонта  и охраны имущества, находящегося в казне МР «Думиничский район»</t>
  </si>
  <si>
    <t>Оплата произведена по фактическим потребностям</t>
  </si>
  <si>
    <t xml:space="preserve">Ремонт муниципального имущества </t>
  </si>
  <si>
    <t>Оплата по факту исполнения работ</t>
  </si>
  <si>
    <r>
      <t>Уровень финансирования реализации основных мероприятий муниципальной программы «</t>
    </r>
    <r>
      <rPr>
        <b/>
        <sz val="10"/>
        <color indexed="8"/>
        <rFont val="Times New Roman"/>
        <family val="1"/>
        <charset val="204"/>
      </rPr>
      <t>Управление имущественным комплексом муниципального района «Думиничский район»</t>
    </r>
  </si>
  <si>
    <t xml:space="preserve">ПЕРЕЧЕНЬ </t>
  </si>
  <si>
    <t xml:space="preserve">контрольных событий, выполненных и не выполненных </t>
  </si>
  <si>
    <t>в установленные сроки</t>
  </si>
  <si>
    <t>Контрольное событие</t>
  </si>
  <si>
    <t>Показатель достижения ожидаемого результата</t>
  </si>
  <si>
    <r>
      <t>1. Программа «</t>
    </r>
    <r>
      <rPr>
        <b/>
        <sz val="12"/>
        <color indexed="8"/>
        <rFont val="Times New Roman"/>
        <family val="1"/>
        <charset val="204"/>
      </rPr>
      <t>Управление имущественным комплексом муниципального района «Думиничский район</t>
    </r>
    <r>
      <rPr>
        <b/>
        <sz val="11"/>
        <color indexed="8"/>
        <rFont val="Times New Roman"/>
        <family val="1"/>
        <charset val="1"/>
      </rPr>
      <t>»</t>
    </r>
  </si>
  <si>
    <t>Оплата произведена по фактическому исполнению</t>
  </si>
  <si>
    <r>
      <t>Оценка степени реализации контрольных мероприятий   муниципальной программы «</t>
    </r>
    <r>
      <rPr>
        <b/>
        <sz val="10"/>
        <rFont val="Times New Roman"/>
        <family val="1"/>
        <charset val="204"/>
      </rPr>
      <t>Управление имущественным комплексом муниципального района «Думиничский район</t>
    </r>
    <r>
      <rPr>
        <b/>
        <sz val="10"/>
        <rFont val="Times New Roman"/>
        <family val="1"/>
        <charset val="1"/>
      </rPr>
      <t>»</t>
    </r>
  </si>
  <si>
    <t>РАСЧЕТ</t>
  </si>
  <si>
    <t>по оценке эффективности реализации муниципальной программы</t>
  </si>
  <si>
    <t>Уровень эффективности реализации муниципальной программы</t>
  </si>
  <si>
    <t>Управление имущественным комплексом муниципального района «Думиничский район</t>
  </si>
  <si>
    <t>Первый заместитель главы админитсрации:____________________________________________________ С.А. Доносова</t>
  </si>
  <si>
    <t>Заведующий отделом имущественных и земельных отношений: ___________________________________ Т.А. Морозова</t>
  </si>
  <si>
    <t>Заведующий отделом имущественных и земельных отношений: ____________________________________ Т.А. Морозова</t>
  </si>
  <si>
    <t>Администрация МР «Думиничский район» (отдел имущественных и земельных отношений), Отдел сельского хозяйства и продовольствия администрации МР «Думиничский район»</t>
  </si>
  <si>
    <t>Администрация МР «Думиничский район» (отдел имущественных и земельных отношений), МКУ «Управление строительства, дорожного и жилищно-коммунального хозяйства» МР «Думиничский район»</t>
  </si>
  <si>
    <t>Автоматизация учета и управление муниципальным имуществом (оснащение программным обеспечением)</t>
  </si>
  <si>
    <t>Оплата не произведена, так как будет производится по фактическому исполнению</t>
  </si>
  <si>
    <t>удовлетворительный уровень эффективности</t>
  </si>
  <si>
    <t xml:space="preserve"> </t>
  </si>
  <si>
    <t>за 2018 год</t>
  </si>
  <si>
    <t>Фактическое значение индикатора (показателя) 2017</t>
  </si>
  <si>
    <t>Планируемое значение индикатора (показателя) 2018</t>
  </si>
  <si>
    <t>Реализация мероприятий в области земельных отношений</t>
  </si>
  <si>
    <t>Администрация МР «Думиничский район» (отдел  отдел архитектуры, строительства, жилищно-коммунального и дорожного хозяйства администрации МР «Думиничский район»)</t>
  </si>
  <si>
    <t>Областной бюджет</t>
  </si>
  <si>
    <t>ВСЕГО</t>
  </si>
  <si>
    <t>Расходы на содержание мест захоронения сельских поселений</t>
  </si>
  <si>
    <t>в 2018 году</t>
  </si>
  <si>
    <t xml:space="preserve">Доля населенных пунктов МО поселений МР «Думиничский район» , сведения о границах которых внесены в Единый государственный реестр недвижимости, в общем количестве населенных пунктов МО поселений МР «Думиничский район» </t>
  </si>
  <si>
    <t xml:space="preserve">Доля территориальных зон, сведения о границах которых внесены в Единый государственный реестр недвижимости, в общем количестве территориальных зон, установленных правилами землепользования и застройки, на территории МО поселений МР «Думиничский район» </t>
  </si>
  <si>
    <t>Оплата произведена по фактическим потребностям (межевание земельного участка под ФАП с.Брынь)</t>
  </si>
  <si>
    <t>Оплата произведена по фактическим потребностям (производилось техническое обследование КТП-2012 в д.Верхнее Гульцово; оценка здания (незавершенного строительства) СПТУ-15)</t>
  </si>
  <si>
    <t xml:space="preserve">Оценка степени достижения цели, решения задачи муниципальной программы, % </t>
  </si>
  <si>
    <t xml:space="preserve">Оценка степени реализации контрольных мероприятий   муниципальной программы, % </t>
  </si>
  <si>
    <t>Комплексная оценка, %</t>
  </si>
  <si>
    <t>Постановление администрации МР "Думиничский район" от 22.02.2018 № 84</t>
  </si>
  <si>
    <t>Таблицу  п. 6.1. Программы «Общий объем финансовых ресурсов, необходимых для реализации муниципальной программы»,  таблицу  п. 6.2. Программы «Обоснование объема финансовых ресурсов необходимых для реализации муниципальной программы»,   таблицу п. 9. Программы «Перечень программных мероприятий  муниципальной программы МР «Думиничский район» «Управление имущественным комплексом муниципального района «Думиничский район» излодить в новой редакции.</t>
  </si>
  <si>
    <t>В целях реализации программы "Управление имущественным комплексом муниципального района на период 2014-2020гг" программа уточнена в соответствии с принятым бюджетом на 2018год и плановый 2019-2020 годы</t>
  </si>
  <si>
    <t>Постановление администрации МР "Думиничский район" от 09.06.2018 № 286</t>
  </si>
  <si>
    <t>Пункт 6 Паспорта Программы «индикаторы муниципальной программы» дополнить словами: «- доля населенных пунктов МО поселений МР «Думиничский район», сведения о границах которых внесены в Единый государственный реестр недвижимости, в общем количестве населенных пунктов МО поселений МР «Думиничский район» %;
- доля территориальных зон, сведения о границах которых внесены в Единый государственный реестр недвижимости, в общем количестве территориальных зон, установленных правилами землепользования и застройки, на территории МО поселений МР «Думиничский район» %.»; таблицу  п. 2.2. Программы «Сведения об индикаторах муниципальной программы и их значениях»   внести индикаторы муниципальной программы «- доля населенных пунктов МО поселений МР «Думиничский район», сведения о границах которых внесены в Единый государственный реестр недвижимости, в общем количестве населенных пунктов МО поселений МР «Думиничский район» %;
- доля территориальных зон, сведения о границах которых внесены в Единый государственный реестр недвижимости, в общем количестве территориальных зон, установленных правилами землепользования и застройки, на территории МО поселений МР «Думиничский район» %.».                                                                                                                                                                                                                                                                                                                        Таблицу  п. 6.1. Программы «Общий объем финансовых ресурсов, необходимых для реализации муниципальной программы»,  таблицу  п. 6.2. Программы «Обоснование объема финансовых ресурсов необходимых для реализации муниципальной программы»,   таблицу п. 9. Программы «Перечень программных мероприятий  муниципальной программы МР «Думиничский район» «Управление имущественным комплексом муниципального района «Думиничский район» излодить в новой редакции.</t>
  </si>
  <si>
    <t>На основании служебной записки начальника отдела строительства, архитектуры, жилищно-коммунального и дорожного хозяйства и в связи с уточнением принятого бюджета на 2018год и плановый 2019-2020 годы</t>
  </si>
  <si>
    <t>1.3</t>
  </si>
  <si>
    <t>Постановление администрации МР "Думиничский район" от 23.08.2018 № 403</t>
  </si>
  <si>
    <t>В целях реализации программы "Управление имущественным комплексом муниципального района на период 2014-2020 гг" внесены изменения в программу - увеличено финансирование мероприятий в сфере градостроительства</t>
  </si>
  <si>
    <t>1.4</t>
  </si>
  <si>
    <t>Постановление администрации МР "Думиничский район" от 18.12.2018 № 605</t>
  </si>
  <si>
    <t>Постановление администрации МР "Думиничский район" от 29.12.2018 № 633</t>
  </si>
  <si>
    <t>В целях реализации программы "Управление имущественным комплексом муниципального района на период 2014-2020 гг" программа разработана в соответствии с проектом бюджета на 2019 год и плановый 2020-2021 годы</t>
  </si>
  <si>
    <t>В целях реализации программы "Управление имущественным комплексом муниципального района на период 2014-2020 гг" программа уточнена в соответствиии фактической потребностью в денежных средствах.</t>
  </si>
  <si>
    <t>1.5</t>
  </si>
  <si>
    <t>Расчет</t>
  </si>
  <si>
    <t>1. Оценка степени достижения целей и решения задач муниципальной программы:</t>
  </si>
  <si>
    <t xml:space="preserve">                     m</t>
  </si>
  <si>
    <r>
      <t xml:space="preserve">     </t>
    </r>
    <r>
      <rPr>
        <sz val="10"/>
        <rFont val="Times New Roman"/>
        <family val="1"/>
        <charset val="204"/>
      </rPr>
      <t xml:space="preserve">                    i=1</t>
    </r>
  </si>
  <si>
    <r>
      <t xml:space="preserve">где Cel </t>
    </r>
    <r>
      <rPr>
        <vertAlign val="subscript"/>
        <sz val="10"/>
        <rFont val="Times New Roman"/>
        <family val="1"/>
        <charset val="204"/>
      </rPr>
      <t>МП</t>
    </r>
    <r>
      <rPr>
        <sz val="10"/>
        <rFont val="Times New Roman"/>
        <family val="1"/>
        <charset val="204"/>
      </rPr>
      <t xml:space="preserve"> - оценка степени достижения цели, решения задачи муниципальной программы (подпрограммы);</t>
    </r>
  </si>
  <si>
    <t>Si - оценка значения i-го индикатора (показателя) выполнения муниципальной программы (подпрограммы), отражающего степень достижения цели, решения соответствующей задачи;</t>
  </si>
  <si>
    <t>m - число показателей, характеризующих степень достижения цели, решения задачи муниципальной программы (подпрограммы);</t>
  </si>
  <si>
    <t>SUM - сумма значений.</t>
  </si>
  <si>
    <t>2. Оценка степени реализации контрольных мероприятий муниципальной программы:</t>
  </si>
  <si>
    <t xml:space="preserve">                     n</t>
  </si>
  <si>
    <t xml:space="preserve">                    j=1</t>
  </si>
  <si>
    <r>
      <t>где Mer</t>
    </r>
    <r>
      <rPr>
        <vertAlign val="subscript"/>
        <sz val="10"/>
        <rFont val="Times New Roman"/>
        <family val="1"/>
        <charset val="204"/>
      </rPr>
      <t>МП</t>
    </r>
    <r>
      <rPr>
        <sz val="10"/>
        <rFont val="Times New Roman"/>
        <family val="1"/>
        <charset val="204"/>
      </rPr>
      <t xml:space="preserve"> - оценка степени реализации мероприятий муниципальной программы (подпрограммы);</t>
    </r>
  </si>
  <si>
    <t>Rj - показатель достижения ожидаемого непосредственного результата j-го контрольного мероприятия муниципальной программы (подпрограммы), определяемый в случае достижения непосредственного результата в отчетном периоде как "1", в случае недостижения непосредственного результата - как "0";</t>
  </si>
  <si>
    <t>n - количество контрольных мероприятий, включенных в муниципальную программу (подпрограмму);</t>
  </si>
  <si>
    <t>4. Комплексная оценка эффективности реализации муниципальной программы:</t>
  </si>
  <si>
    <r>
      <t>О</t>
    </r>
    <r>
      <rPr>
        <b/>
        <vertAlign val="subscript"/>
        <sz val="10"/>
        <rFont val="Times New Roman"/>
        <family val="1"/>
        <charset val="204"/>
      </rPr>
      <t>МП</t>
    </r>
    <r>
      <rPr>
        <sz val="10"/>
        <rFont val="Times New Roman"/>
        <family val="1"/>
        <charset val="204"/>
      </rPr>
      <t xml:space="preserve"> = 0,9 x Cel </t>
    </r>
    <r>
      <rPr>
        <vertAlign val="subscript"/>
        <sz val="10"/>
        <rFont val="Times New Roman"/>
        <family val="1"/>
        <charset val="204"/>
      </rPr>
      <t>МП</t>
    </r>
    <r>
      <rPr>
        <sz val="10"/>
        <rFont val="Times New Roman"/>
        <family val="1"/>
        <charset val="204"/>
      </rPr>
      <t xml:space="preserve"> + 0,1 x Mer</t>
    </r>
    <r>
      <rPr>
        <vertAlign val="subscript"/>
        <sz val="10"/>
        <rFont val="Times New Roman"/>
        <family val="1"/>
        <charset val="204"/>
      </rPr>
      <t>МП</t>
    </r>
  </si>
  <si>
    <r>
      <t>где О</t>
    </r>
    <r>
      <rPr>
        <vertAlign val="subscript"/>
        <sz val="10"/>
        <rFont val="Times New Roman"/>
        <family val="1"/>
        <charset val="204"/>
      </rPr>
      <t>МП</t>
    </r>
    <r>
      <rPr>
        <sz val="10"/>
        <rFont val="Times New Roman"/>
        <family val="1"/>
        <charset val="204"/>
      </rPr>
      <t xml:space="preserve"> - комплексная оценка муниципальной программы;</t>
    </r>
  </si>
  <si>
    <r>
      <t xml:space="preserve">    </t>
    </r>
    <r>
      <rPr>
        <b/>
        <sz val="10"/>
        <rFont val="Times New Roman"/>
        <family val="1"/>
        <charset val="204"/>
      </rPr>
      <t>Mer</t>
    </r>
    <r>
      <rPr>
        <b/>
        <vertAlign val="subscript"/>
        <sz val="10"/>
        <rFont val="Times New Roman"/>
        <family val="1"/>
        <charset val="204"/>
      </rPr>
      <t>МП</t>
    </r>
    <r>
      <rPr>
        <sz val="10"/>
        <rFont val="Times New Roman"/>
        <family val="1"/>
        <charset val="204"/>
      </rPr>
      <t xml:space="preserve"> = (1 / n) x SUM (Rj x 100%) = </t>
    </r>
    <r>
      <rPr>
        <b/>
        <sz val="10"/>
        <rFont val="Times New Roman"/>
        <family val="1"/>
        <charset val="204"/>
      </rPr>
      <t>(1/7)*7 = 100%</t>
    </r>
  </si>
  <si>
    <r>
      <t xml:space="preserve">    </t>
    </r>
    <r>
      <rPr>
        <b/>
        <sz val="13"/>
        <rFont val="Times New Roman"/>
        <family val="1"/>
        <charset val="204"/>
      </rPr>
      <t xml:space="preserve">Cel </t>
    </r>
    <r>
      <rPr>
        <b/>
        <vertAlign val="subscript"/>
        <sz val="13"/>
        <rFont val="Times New Roman"/>
        <family val="1"/>
        <charset val="204"/>
      </rPr>
      <t>МП</t>
    </r>
    <r>
      <rPr>
        <sz val="13"/>
        <rFont val="Times New Roman"/>
        <family val="1"/>
        <charset val="204"/>
      </rPr>
      <t xml:space="preserve"> = (1 / m) x SUM (Si)=  </t>
    </r>
    <r>
      <rPr>
        <b/>
        <sz val="13"/>
        <rFont val="Times New Roman"/>
        <family val="1"/>
        <charset val="204"/>
      </rPr>
      <t>(1/6)*500% = 83,33%</t>
    </r>
  </si>
  <si>
    <t>«Управление имущественным комплексом муниципального района «Думиничский район»</t>
  </si>
  <si>
    <r>
      <t>О</t>
    </r>
    <r>
      <rPr>
        <b/>
        <vertAlign val="subscript"/>
        <sz val="13"/>
        <rFont val="Times New Roman"/>
        <family val="1"/>
        <charset val="204"/>
      </rPr>
      <t xml:space="preserve">МП </t>
    </r>
    <r>
      <rPr>
        <b/>
        <sz val="13"/>
        <rFont val="Times New Roman"/>
        <family val="1"/>
        <charset val="204"/>
      </rPr>
      <t>= 0,9 x 83,33 + 0,1 x 100 = 74,997+10= 85% - удовлетворительный уровень эффективности реализации муниципальной программы</t>
    </r>
  </si>
  <si>
    <t>Объем финансовых ресурсов, предусмотренных на реализацию муниципальной программы, тыс.руб.</t>
  </si>
  <si>
    <t>Кассовое исполнение расходов бюджетов на реализацию муниципальной программы, тыс.руб.</t>
  </si>
  <si>
    <t>Заведующий отделом имущественных и земельных отношений: _______________ Т.А. Морозова</t>
  </si>
</sst>
</file>

<file path=xl/styles.xml><?xml version="1.0" encoding="utf-8"?>
<styleSheet xmlns="http://schemas.openxmlformats.org/spreadsheetml/2006/main">
  <numFmts count="2">
    <numFmt numFmtId="164" formatCode="0.0%"/>
    <numFmt numFmtId="165" formatCode="#,##0.0"/>
  </numFmts>
  <fonts count="32">
    <font>
      <sz val="10"/>
      <name val="Arial"/>
      <family val="2"/>
      <charset val="204"/>
    </font>
    <font>
      <sz val="14"/>
      <color indexed="8"/>
      <name val="Times New Roman"/>
      <family val="1"/>
      <charset val="204"/>
    </font>
    <font>
      <sz val="11"/>
      <color indexed="8"/>
      <name val="Calibri"/>
      <family val="2"/>
      <charset val="1"/>
    </font>
    <font>
      <sz val="10"/>
      <color indexed="8"/>
      <name val="Times New Roman"/>
      <family val="1"/>
      <charset val="1"/>
    </font>
    <font>
      <b/>
      <sz val="10"/>
      <color indexed="8"/>
      <name val="Times New Roman"/>
      <family val="1"/>
      <charset val="1"/>
    </font>
    <font>
      <b/>
      <sz val="10"/>
      <name val="Times New Roman"/>
      <family val="1"/>
      <charset val="204"/>
    </font>
    <font>
      <b/>
      <sz val="10"/>
      <color indexed="8"/>
      <name val="Times New Roman"/>
      <family val="1"/>
      <charset val="204"/>
    </font>
    <font>
      <b/>
      <sz val="10"/>
      <name val="Times New Roman"/>
      <family val="1"/>
      <charset val="1"/>
    </font>
    <font>
      <sz val="11"/>
      <name val="Times New Roman"/>
      <family val="1"/>
      <charset val="1"/>
    </font>
    <font>
      <sz val="10"/>
      <name val="Times New Roman"/>
      <family val="1"/>
      <charset val="1"/>
    </font>
    <font>
      <sz val="11"/>
      <name val="Arial"/>
      <family val="2"/>
      <charset val="204"/>
    </font>
    <font>
      <sz val="11"/>
      <color indexed="8"/>
      <name val="Times New Roman"/>
      <family val="1"/>
      <charset val="1"/>
    </font>
    <font>
      <b/>
      <sz val="13"/>
      <name val="Times New Roman"/>
      <family val="1"/>
      <charset val="204"/>
    </font>
    <font>
      <b/>
      <sz val="12"/>
      <name val="Arial"/>
      <family val="1"/>
      <charset val="1"/>
    </font>
    <font>
      <b/>
      <sz val="11"/>
      <color indexed="8"/>
      <name val="Times New Roman"/>
      <family val="1"/>
      <charset val="1"/>
    </font>
    <font>
      <b/>
      <sz val="12"/>
      <name val="Times New Roman"/>
      <family val="1"/>
      <charset val="204"/>
    </font>
    <font>
      <b/>
      <sz val="12"/>
      <color indexed="8"/>
      <name val="Times New Roman"/>
      <family val="1"/>
      <charset val="204"/>
    </font>
    <font>
      <sz val="10"/>
      <color indexed="8"/>
      <name val="Times New Roman"/>
      <family val="1"/>
    </font>
    <font>
      <sz val="11"/>
      <color indexed="10"/>
      <name val="Times New Roman"/>
      <family val="1"/>
      <charset val="1"/>
    </font>
    <font>
      <b/>
      <sz val="11"/>
      <color indexed="12"/>
      <name val="Times New Roman"/>
      <family val="1"/>
      <charset val="1"/>
    </font>
    <font>
      <b/>
      <sz val="10"/>
      <color rgb="FFFF0000"/>
      <name val="Times New Roman"/>
      <family val="1"/>
      <charset val="204"/>
    </font>
    <font>
      <b/>
      <sz val="10"/>
      <name val="Arial"/>
      <family val="2"/>
      <charset val="204"/>
    </font>
    <font>
      <sz val="10"/>
      <color theme="0"/>
      <name val="Arial"/>
      <family val="2"/>
      <charset val="204"/>
    </font>
    <font>
      <sz val="11"/>
      <color theme="0"/>
      <name val="Calibri"/>
      <family val="2"/>
      <charset val="1"/>
    </font>
    <font>
      <sz val="10"/>
      <color theme="0"/>
      <name val="Times New Roman"/>
      <family val="1"/>
      <charset val="1"/>
    </font>
    <font>
      <sz val="13"/>
      <name val="Times New Roman"/>
      <family val="1"/>
      <charset val="204"/>
    </font>
    <font>
      <b/>
      <vertAlign val="subscript"/>
      <sz val="13"/>
      <name val="Times New Roman"/>
      <family val="1"/>
      <charset val="204"/>
    </font>
    <font>
      <sz val="10"/>
      <name val="Times New Roman"/>
      <family val="1"/>
      <charset val="204"/>
    </font>
    <font>
      <vertAlign val="subscript"/>
      <sz val="10"/>
      <name val="Times New Roman"/>
      <family val="1"/>
      <charset val="204"/>
    </font>
    <font>
      <b/>
      <vertAlign val="subscript"/>
      <sz val="10"/>
      <name val="Times New Roman"/>
      <family val="1"/>
      <charset val="204"/>
    </font>
    <font>
      <sz val="13"/>
      <name val="Times New Roman"/>
      <family val="1"/>
      <charset val="1"/>
    </font>
    <font>
      <sz val="13"/>
      <name val="Arial"/>
      <family val="2"/>
      <charset val="204"/>
    </font>
  </fonts>
  <fills count="3">
    <fill>
      <patternFill patternType="none"/>
    </fill>
    <fill>
      <patternFill patternType="gray125"/>
    </fill>
    <fill>
      <patternFill patternType="solid">
        <fgColor indexed="9"/>
        <bgColor indexed="26"/>
      </patternFill>
    </fill>
  </fills>
  <borders count="10">
    <border>
      <left/>
      <right/>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thin">
        <color indexed="8"/>
      </left>
      <right style="thin">
        <color indexed="8"/>
      </right>
      <top style="thin">
        <color indexed="8"/>
      </top>
      <bottom/>
      <diagonal/>
    </border>
    <border>
      <left style="hair">
        <color indexed="8"/>
      </left>
      <right style="hair">
        <color indexed="8"/>
      </right>
      <top style="hair">
        <color indexed="8"/>
      </top>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2" fillId="0" borderId="0"/>
    <xf numFmtId="0" fontId="2" fillId="0" borderId="0"/>
  </cellStyleXfs>
  <cellXfs count="116">
    <xf numFmtId="0" fontId="0" fillId="0" borderId="0" xfId="0"/>
    <xf numFmtId="0" fontId="1" fillId="0" borderId="0" xfId="2" applyFont="1"/>
    <xf numFmtId="0" fontId="3" fillId="0" borderId="2" xfId="2" applyFont="1" applyBorder="1" applyAlignment="1">
      <alignment horizontal="center" vertical="top" wrapText="1"/>
    </xf>
    <xf numFmtId="0" fontId="10" fillId="0" borderId="0" xfId="0" applyFont="1"/>
    <xf numFmtId="0" fontId="11" fillId="0" borderId="0" xfId="2" applyFont="1" applyAlignment="1">
      <alignment horizontal="justify" vertical="top"/>
    </xf>
    <xf numFmtId="0" fontId="11" fillId="0" borderId="0" xfId="2" applyFont="1" applyAlignment="1">
      <alignment vertical="top"/>
    </xf>
    <xf numFmtId="0" fontId="11" fillId="0" borderId="0" xfId="2" applyFont="1"/>
    <xf numFmtId="0" fontId="11" fillId="0" borderId="0" xfId="2" applyFont="1" applyAlignment="1">
      <alignment horizontal="center"/>
    </xf>
    <xf numFmtId="0" fontId="2" fillId="0" borderId="0" xfId="2" applyFont="1" applyAlignment="1">
      <alignment horizontal="center"/>
    </xf>
    <xf numFmtId="0" fontId="3" fillId="0" borderId="3" xfId="2" applyFont="1" applyBorder="1" applyAlignment="1">
      <alignment horizontal="justify" vertical="center" wrapText="1"/>
    </xf>
    <xf numFmtId="0" fontId="3" fillId="0" borderId="3" xfId="2" applyFont="1" applyBorder="1" applyAlignment="1">
      <alignment horizontal="center" vertical="center" wrapText="1"/>
    </xf>
    <xf numFmtId="0" fontId="3" fillId="0" borderId="2" xfId="2" applyFont="1" applyBorder="1" applyAlignment="1">
      <alignment horizontal="center" vertical="center" wrapText="1"/>
    </xf>
    <xf numFmtId="0" fontId="10" fillId="0" borderId="0" xfId="0" applyNumberFormat="1" applyFont="1"/>
    <xf numFmtId="0" fontId="9" fillId="0" borderId="2" xfId="0" applyFont="1" applyBorder="1"/>
    <xf numFmtId="0" fontId="9" fillId="0" borderId="0" xfId="0" applyFont="1"/>
    <xf numFmtId="0" fontId="8" fillId="0" borderId="0" xfId="0" applyFont="1"/>
    <xf numFmtId="0" fontId="11" fillId="0" borderId="0" xfId="2" applyFont="1" applyAlignment="1">
      <alignment horizontal="center" vertical="center"/>
    </xf>
    <xf numFmtId="164" fontId="4" fillId="0" borderId="1" xfId="1" applyNumberFormat="1" applyFont="1" applyFill="1" applyBorder="1" applyAlignment="1" applyProtection="1">
      <alignment horizontal="center" vertical="center" wrapText="1"/>
    </xf>
    <xf numFmtId="164" fontId="4" fillId="2" borderId="1" xfId="1" applyNumberFormat="1" applyFont="1" applyFill="1" applyBorder="1" applyAlignment="1" applyProtection="1">
      <alignment horizontal="center" vertical="center" wrapText="1"/>
    </xf>
    <xf numFmtId="0" fontId="9" fillId="0" borderId="2" xfId="2" applyFont="1" applyBorder="1" applyAlignment="1">
      <alignment horizontal="left" vertical="top" wrapText="1"/>
    </xf>
    <xf numFmtId="4" fontId="3" fillId="0" borderId="0" xfId="2" applyNumberFormat="1" applyFont="1" applyBorder="1" applyAlignment="1">
      <alignment horizontal="center" vertical="center" wrapText="1"/>
    </xf>
    <xf numFmtId="164" fontId="9" fillId="0" borderId="0" xfId="0" applyNumberFormat="1" applyFont="1"/>
    <xf numFmtId="0" fontId="9" fillId="0" borderId="2" xfId="0" applyFont="1" applyBorder="1" applyAlignment="1">
      <alignment horizontal="justify" vertical="top" wrapText="1"/>
    </xf>
    <xf numFmtId="0" fontId="3" fillId="0" borderId="2" xfId="0" applyFont="1" applyBorder="1" applyAlignment="1">
      <alignment horizontal="justify" vertical="top" wrapText="1"/>
    </xf>
    <xf numFmtId="0" fontId="9" fillId="0" borderId="0" xfId="0" applyFont="1" applyAlignment="1">
      <alignment horizontal="center" vertical="center"/>
    </xf>
    <xf numFmtId="0" fontId="4" fillId="0" borderId="5" xfId="2" applyFont="1" applyBorder="1" applyAlignment="1">
      <alignment horizontal="center" vertical="center" wrapText="1"/>
    </xf>
    <xf numFmtId="164" fontId="4" fillId="0" borderId="5" xfId="1" applyNumberFormat="1" applyFont="1" applyFill="1" applyBorder="1" applyAlignment="1" applyProtection="1">
      <alignment horizontal="center" vertical="center" wrapText="1"/>
    </xf>
    <xf numFmtId="1" fontId="3" fillId="0" borderId="2" xfId="2" applyNumberFormat="1" applyFont="1" applyBorder="1" applyAlignment="1">
      <alignment horizontal="center" vertical="center" wrapText="1"/>
    </xf>
    <xf numFmtId="0" fontId="3" fillId="0" borderId="4" xfId="2" applyFont="1" applyBorder="1" applyAlignment="1">
      <alignment horizontal="center" vertical="top" wrapText="1"/>
    </xf>
    <xf numFmtId="1" fontId="3" fillId="0" borderId="2" xfId="2" applyNumberFormat="1" applyFont="1" applyBorder="1" applyAlignment="1">
      <alignment horizontal="center" wrapText="1"/>
    </xf>
    <xf numFmtId="0" fontId="9" fillId="0" borderId="2" xfId="0" applyFont="1" applyBorder="1" applyAlignment="1">
      <alignment horizontal="center" vertical="top"/>
    </xf>
    <xf numFmtId="1" fontId="9" fillId="0" borderId="2" xfId="0" applyNumberFormat="1" applyFont="1" applyBorder="1" applyAlignment="1">
      <alignment horizontal="center" wrapText="1"/>
    </xf>
    <xf numFmtId="0" fontId="17" fillId="0" borderId="2" xfId="2" applyFont="1" applyBorder="1" applyAlignment="1">
      <alignment horizontal="center" vertical="center" wrapText="1"/>
    </xf>
    <xf numFmtId="0" fontId="7" fillId="0" borderId="2" xfId="0" applyFont="1" applyBorder="1" applyAlignment="1">
      <alignment horizontal="justify" vertical="top" wrapText="1"/>
    </xf>
    <xf numFmtId="10" fontId="0" fillId="0" borderId="0" xfId="0" applyNumberFormat="1"/>
    <xf numFmtId="164" fontId="18" fillId="0" borderId="0" xfId="1" applyNumberFormat="1" applyFont="1" applyFill="1" applyBorder="1" applyAlignment="1" applyProtection="1">
      <alignment horizontal="center" vertical="center" wrapText="1"/>
    </xf>
    <xf numFmtId="164" fontId="19" fillId="0" borderId="0" xfId="1" applyNumberFormat="1" applyFont="1" applyFill="1" applyBorder="1" applyAlignment="1" applyProtection="1">
      <alignment horizontal="center" vertical="center" wrapText="1"/>
    </xf>
    <xf numFmtId="10" fontId="18" fillId="0" borderId="0" xfId="1" applyNumberFormat="1" applyFont="1" applyFill="1" applyBorder="1" applyAlignment="1" applyProtection="1">
      <alignment horizontal="center" vertical="center" wrapText="1"/>
    </xf>
    <xf numFmtId="0" fontId="3" fillId="0" borderId="2" xfId="2" applyFont="1" applyBorder="1" applyAlignment="1">
      <alignment horizontal="center" vertical="top" wrapText="1"/>
    </xf>
    <xf numFmtId="0" fontId="4" fillId="0" borderId="1" xfId="2" applyFont="1" applyBorder="1" applyAlignment="1">
      <alignment horizontal="center" vertical="center" wrapText="1"/>
    </xf>
    <xf numFmtId="0" fontId="3" fillId="0" borderId="6" xfId="2" applyFont="1" applyBorder="1" applyAlignment="1">
      <alignment horizontal="center" vertical="top" wrapText="1"/>
    </xf>
    <xf numFmtId="0" fontId="9" fillId="0" borderId="6" xfId="2" applyFont="1" applyBorder="1" applyAlignment="1">
      <alignment vertical="top" wrapText="1"/>
    </xf>
    <xf numFmtId="0" fontId="9" fillId="0" borderId="6" xfId="2" applyFont="1" applyBorder="1" applyAlignment="1">
      <alignment horizontal="center" vertical="center" wrapText="1"/>
    </xf>
    <xf numFmtId="0" fontId="3" fillId="0" borderId="6" xfId="2" applyFont="1" applyBorder="1" applyAlignment="1">
      <alignment horizontal="center" vertical="center" wrapText="1"/>
    </xf>
    <xf numFmtId="0" fontId="9" fillId="0" borderId="6" xfId="2" applyFont="1" applyBorder="1" applyAlignment="1">
      <alignment horizontal="justify" vertical="top" wrapText="1"/>
    </xf>
    <xf numFmtId="0" fontId="9" fillId="0" borderId="6" xfId="0" applyFont="1" applyBorder="1"/>
    <xf numFmtId="0" fontId="4" fillId="0" borderId="6" xfId="2" applyFont="1" applyBorder="1" applyAlignment="1">
      <alignment vertical="top" wrapText="1"/>
    </xf>
    <xf numFmtId="0" fontId="7" fillId="0" borderId="6" xfId="0" applyFont="1" applyBorder="1" applyAlignment="1">
      <alignment horizontal="center" vertical="center"/>
    </xf>
    <xf numFmtId="0" fontId="3" fillId="0" borderId="0" xfId="2" applyFont="1" applyFill="1" applyBorder="1" applyAlignment="1">
      <alignment horizontal="center" vertical="top" wrapText="1"/>
    </xf>
    <xf numFmtId="0" fontId="4" fillId="0" borderId="3" xfId="2" applyFont="1" applyBorder="1" applyAlignment="1">
      <alignment horizontal="center" vertical="center" wrapText="1"/>
    </xf>
    <xf numFmtId="164" fontId="3" fillId="0" borderId="6" xfId="1" applyNumberFormat="1" applyFont="1" applyFill="1" applyBorder="1" applyAlignment="1" applyProtection="1">
      <alignment horizontal="center" vertical="center" wrapText="1"/>
    </xf>
    <xf numFmtId="0" fontId="0" fillId="0" borderId="0" xfId="0" applyAlignment="1"/>
    <xf numFmtId="0" fontId="9" fillId="0" borderId="0" xfId="0" applyFont="1" applyAlignment="1"/>
    <xf numFmtId="0" fontId="4" fillId="0" borderId="4" xfId="2" applyFont="1" applyBorder="1" applyAlignment="1">
      <alignment horizontal="center" vertical="top" wrapText="1"/>
    </xf>
    <xf numFmtId="0" fontId="9" fillId="0" borderId="6" xfId="2" applyFont="1" applyBorder="1" applyAlignment="1">
      <alignment horizontal="left" vertical="top" wrapText="1"/>
    </xf>
    <xf numFmtId="4" fontId="3" fillId="0" borderId="6" xfId="2" applyNumberFormat="1" applyFont="1" applyBorder="1" applyAlignment="1">
      <alignment horizontal="center" vertical="center" wrapText="1"/>
    </xf>
    <xf numFmtId="0" fontId="3" fillId="0" borderId="6" xfId="2" applyFont="1" applyBorder="1" applyAlignment="1">
      <alignment horizontal="center" vertical="center"/>
    </xf>
    <xf numFmtId="0" fontId="3"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6" xfId="0" applyFont="1" applyBorder="1" applyAlignment="1">
      <alignment horizontal="left" vertical="top" wrapText="1"/>
    </xf>
    <xf numFmtId="0" fontId="3" fillId="0" borderId="6" xfId="0" applyFont="1" applyBorder="1" applyAlignment="1">
      <alignment horizontal="justify" vertical="top" wrapText="1"/>
    </xf>
    <xf numFmtId="0" fontId="3" fillId="0" borderId="6" xfId="0" applyFont="1" applyBorder="1" applyAlignment="1">
      <alignment horizontal="justify" vertical="center" wrapText="1"/>
    </xf>
    <xf numFmtId="0" fontId="3" fillId="0" borderId="6" xfId="0" applyFont="1" applyBorder="1" applyAlignment="1">
      <alignment horizontal="center" vertical="center"/>
    </xf>
    <xf numFmtId="0" fontId="4" fillId="0" borderId="6" xfId="0" applyFont="1" applyBorder="1" applyAlignment="1">
      <alignment horizontal="justify" vertical="top" wrapText="1"/>
    </xf>
    <xf numFmtId="0" fontId="4" fillId="0" borderId="6" xfId="2" applyFont="1" applyBorder="1" applyAlignment="1">
      <alignment horizontal="center" vertical="center" wrapText="1"/>
    </xf>
    <xf numFmtId="10" fontId="22" fillId="0" borderId="0" xfId="0" applyNumberFormat="1" applyFont="1"/>
    <xf numFmtId="165" fontId="3" fillId="0" borderId="6" xfId="2" applyNumberFormat="1" applyFont="1" applyBorder="1" applyAlignment="1">
      <alignment horizontal="center" vertical="center" wrapText="1"/>
    </xf>
    <xf numFmtId="165" fontId="3" fillId="0" borderId="6" xfId="0" applyNumberFormat="1" applyFont="1" applyBorder="1" applyAlignment="1">
      <alignment horizontal="center" vertical="center"/>
    </xf>
    <xf numFmtId="165" fontId="4" fillId="0" borderId="6" xfId="0" applyNumberFormat="1" applyFont="1" applyBorder="1" applyAlignment="1">
      <alignment horizontal="center" vertical="center" wrapText="1"/>
    </xf>
    <xf numFmtId="9" fontId="3" fillId="0" borderId="6" xfId="1" applyNumberFormat="1" applyFont="1" applyFill="1" applyBorder="1" applyAlignment="1" applyProtection="1">
      <alignment horizontal="center" vertical="center"/>
    </xf>
    <xf numFmtId="10" fontId="23" fillId="0" borderId="6" xfId="1" applyNumberFormat="1" applyFont="1" applyBorder="1" applyAlignment="1">
      <alignment horizontal="center" vertical="center"/>
    </xf>
    <xf numFmtId="9" fontId="6" fillId="0" borderId="6" xfId="1" applyNumberFormat="1" applyFont="1" applyFill="1" applyBorder="1" applyAlignment="1" applyProtection="1">
      <alignment horizontal="center" vertical="center"/>
    </xf>
    <xf numFmtId="0" fontId="24" fillId="0" borderId="0" xfId="0" applyFont="1"/>
    <xf numFmtId="9" fontId="24" fillId="0" borderId="0" xfId="0" applyNumberFormat="1" applyFont="1" applyAlignment="1">
      <alignment horizontal="center" vertical="center"/>
    </xf>
    <xf numFmtId="9" fontId="5" fillId="0" borderId="2" xfId="0" applyNumberFormat="1" applyFont="1" applyBorder="1" applyAlignment="1">
      <alignment horizontal="center"/>
    </xf>
    <xf numFmtId="2" fontId="9" fillId="0" borderId="6" xfId="2" applyNumberFormat="1" applyFont="1" applyBorder="1" applyAlignment="1">
      <alignment horizontal="center" vertical="center" wrapText="1"/>
    </xf>
    <xf numFmtId="2" fontId="5" fillId="0" borderId="6" xfId="2" applyNumberFormat="1" applyFont="1" applyBorder="1" applyAlignment="1">
      <alignment horizontal="center" vertical="center" wrapText="1"/>
    </xf>
    <xf numFmtId="1" fontId="9" fillId="0" borderId="6" xfId="2" applyNumberFormat="1" applyFont="1" applyBorder="1" applyAlignment="1">
      <alignment horizontal="center" vertical="center" wrapText="1"/>
    </xf>
    <xf numFmtId="2" fontId="20" fillId="0" borderId="6" xfId="1" applyNumberFormat="1" applyFont="1" applyFill="1" applyBorder="1" applyAlignment="1" applyProtection="1">
      <alignment horizontal="center" vertical="center" wrapText="1"/>
    </xf>
    <xf numFmtId="49" fontId="6" fillId="0" borderId="6" xfId="2" applyNumberFormat="1" applyFont="1" applyBorder="1" applyAlignment="1">
      <alignment horizontal="center" vertical="top" wrapText="1"/>
    </xf>
    <xf numFmtId="0" fontId="5" fillId="0" borderId="6" xfId="2" applyFont="1" applyBorder="1" applyAlignment="1">
      <alignment horizontal="justify" vertical="top" wrapText="1"/>
    </xf>
    <xf numFmtId="49" fontId="6" fillId="0" borderId="6" xfId="2" applyNumberFormat="1" applyFont="1" applyBorder="1" applyAlignment="1">
      <alignment horizontal="left" vertical="top" wrapText="1"/>
    </xf>
    <xf numFmtId="0" fontId="6" fillId="0" borderId="6" xfId="2" applyFont="1" applyBorder="1" applyAlignment="1">
      <alignment horizontal="justify" vertical="top" wrapText="1"/>
    </xf>
    <xf numFmtId="0" fontId="4" fillId="0" borderId="6" xfId="2" applyFont="1" applyBorder="1" applyAlignment="1">
      <alignment horizontal="center" vertical="top" wrapText="1"/>
    </xf>
    <xf numFmtId="49" fontId="6" fillId="0" borderId="7" xfId="2" applyNumberFormat="1" applyFont="1" applyBorder="1" applyAlignment="1">
      <alignment horizontal="center" vertical="top" wrapText="1"/>
    </xf>
    <xf numFmtId="0" fontId="4" fillId="0" borderId="7" xfId="2" applyFont="1" applyBorder="1" applyAlignment="1">
      <alignment vertical="top" wrapText="1"/>
    </xf>
    <xf numFmtId="0" fontId="5" fillId="0" borderId="7" xfId="2" applyFont="1" applyBorder="1" applyAlignment="1">
      <alignment horizontal="justify" vertical="top" wrapText="1"/>
    </xf>
    <xf numFmtId="49" fontId="6" fillId="0" borderId="9" xfId="2" applyNumberFormat="1" applyFont="1" applyBorder="1" applyAlignment="1">
      <alignment horizontal="center" vertical="top" wrapText="1"/>
    </xf>
    <xf numFmtId="49" fontId="6" fillId="0" borderId="9" xfId="2" applyNumberFormat="1" applyFont="1" applyBorder="1" applyAlignment="1">
      <alignment horizontal="left" vertical="top" wrapText="1"/>
    </xf>
    <xf numFmtId="0" fontId="3" fillId="0" borderId="9" xfId="2" applyFont="1" applyBorder="1" applyAlignment="1">
      <alignment vertical="top" wrapText="1"/>
    </xf>
    <xf numFmtId="0" fontId="21" fillId="0" borderId="9" xfId="0" applyFont="1" applyBorder="1" applyAlignment="1">
      <alignment horizontal="center" wrapText="1"/>
    </xf>
    <xf numFmtId="0" fontId="12" fillId="0" borderId="0" xfId="0" applyFont="1" applyAlignment="1">
      <alignment horizontal="center" vertical="center"/>
    </xf>
    <xf numFmtId="0" fontId="12" fillId="0" borderId="0" xfId="0" applyFont="1" applyAlignment="1">
      <alignment horizontal="justify" vertical="center"/>
    </xf>
    <xf numFmtId="0" fontId="25" fillId="0" borderId="0" xfId="0" applyFont="1" applyAlignment="1">
      <alignment vertical="center"/>
    </xf>
    <xf numFmtId="0" fontId="27" fillId="0" borderId="0" xfId="0" applyFont="1" applyAlignment="1">
      <alignment horizontal="justify" vertical="center"/>
    </xf>
    <xf numFmtId="0" fontId="25" fillId="0" borderId="0" xfId="0" applyFont="1" applyAlignment="1">
      <alignment horizontal="justify" vertical="center"/>
    </xf>
    <xf numFmtId="0" fontId="27" fillId="0" borderId="0" xfId="0" applyFont="1" applyAlignment="1">
      <alignment vertical="center"/>
    </xf>
    <xf numFmtId="0" fontId="5" fillId="0" borderId="0" xfId="0" applyFont="1" applyAlignment="1">
      <alignment horizontal="justify" vertical="center"/>
    </xf>
    <xf numFmtId="0" fontId="30" fillId="0" borderId="0" xfId="0" applyFont="1" applyAlignment="1"/>
    <xf numFmtId="0" fontId="31" fillId="0" borderId="0" xfId="0" applyFont="1" applyAlignment="1"/>
    <xf numFmtId="0" fontId="9" fillId="0" borderId="0" xfId="0" applyFont="1" applyAlignment="1"/>
    <xf numFmtId="0" fontId="0" fillId="0" borderId="0" xfId="0" applyAlignment="1"/>
    <xf numFmtId="0" fontId="6" fillId="0" borderId="0" xfId="2" applyFont="1" applyBorder="1" applyAlignment="1">
      <alignment horizontal="center"/>
    </xf>
    <xf numFmtId="0" fontId="6" fillId="0" borderId="1" xfId="2" applyFont="1" applyBorder="1" applyAlignment="1">
      <alignment horizontal="center" vertical="center" wrapText="1"/>
    </xf>
    <xf numFmtId="0" fontId="4" fillId="0" borderId="4" xfId="2" applyFont="1" applyBorder="1" applyAlignment="1">
      <alignment horizontal="center" vertical="center" wrapText="1"/>
    </xf>
    <xf numFmtId="0" fontId="7" fillId="0" borderId="6" xfId="2" applyFont="1" applyBorder="1" applyAlignment="1">
      <alignment horizontal="center" vertical="center" wrapText="1"/>
    </xf>
    <xf numFmtId="0" fontId="0" fillId="0" borderId="6" xfId="0" applyBorder="1" applyAlignment="1">
      <alignment horizontal="center" vertical="center" wrapText="1"/>
    </xf>
    <xf numFmtId="0" fontId="4" fillId="0" borderId="0" xfId="2" applyFont="1" applyBorder="1" applyAlignment="1">
      <alignment horizontal="center" vertical="center" wrapText="1"/>
    </xf>
    <xf numFmtId="0" fontId="0" fillId="0" borderId="0" xfId="0" applyAlignment="1">
      <alignment wrapText="1"/>
    </xf>
    <xf numFmtId="0" fontId="14" fillId="0" borderId="0" xfId="2" applyFont="1" applyBorder="1" applyAlignment="1">
      <alignment horizontal="center" vertical="center"/>
    </xf>
    <xf numFmtId="0" fontId="7" fillId="0" borderId="3" xfId="2" applyFont="1" applyBorder="1" applyAlignment="1">
      <alignment horizontal="center" vertical="center" wrapText="1"/>
    </xf>
    <xf numFmtId="0" fontId="3" fillId="0" borderId="6" xfId="2" applyFont="1" applyBorder="1" applyAlignment="1">
      <alignment horizontal="center" vertical="center" wrapText="1"/>
    </xf>
    <xf numFmtId="9" fontId="3" fillId="0" borderId="7" xfId="1" applyNumberFormat="1"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1" xfId="2" applyFont="1" applyBorder="1" applyAlignment="1">
      <alignment horizontal="center" vertical="center" wrapText="1"/>
    </xf>
  </cellXfs>
  <cellStyles count="3">
    <cellStyle name="Excel Built-in Normal" xfId="2"/>
    <cellStyle name="Обычный" xfId="0" builtinId="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2:E20"/>
  <sheetViews>
    <sheetView view="pageBreakPreview" topLeftCell="A16" zoomScale="90" zoomScaleNormal="70" zoomScaleSheetLayoutView="90" workbookViewId="0">
      <selection activeCell="D11" sqref="D11"/>
    </sheetView>
  </sheetViews>
  <sheetFormatPr defaultColWidth="11.5703125" defaultRowHeight="12.75" outlineLevelRow="1"/>
  <cols>
    <col min="1" max="1" width="8" customWidth="1"/>
    <col min="2" max="2" width="24.85546875" customWidth="1"/>
    <col min="3" max="3" width="80.140625" customWidth="1"/>
    <col min="4" max="4" width="52.42578125" customWidth="1"/>
  </cols>
  <sheetData>
    <row r="2" spans="1:4">
      <c r="A2" s="102" t="s">
        <v>0</v>
      </c>
      <c r="B2" s="102"/>
      <c r="C2" s="102"/>
      <c r="D2" s="102"/>
    </row>
    <row r="3" spans="1:4">
      <c r="A3" s="102" t="s">
        <v>1</v>
      </c>
      <c r="B3" s="102"/>
      <c r="C3" s="102"/>
      <c r="D3" s="102"/>
    </row>
    <row r="4" spans="1:4">
      <c r="A4" s="102" t="s">
        <v>72</v>
      </c>
      <c r="B4" s="102"/>
      <c r="C4" s="102"/>
      <c r="D4" s="102"/>
    </row>
    <row r="5" spans="1:4" ht="18.75">
      <c r="A5" s="1"/>
      <c r="B5" s="1"/>
      <c r="C5" s="1"/>
      <c r="D5" s="1"/>
    </row>
    <row r="6" spans="1:4" ht="12.75" customHeight="1">
      <c r="A6" s="103" t="s">
        <v>2</v>
      </c>
      <c r="B6" s="103" t="s">
        <v>3</v>
      </c>
      <c r="C6" s="103" t="s">
        <v>4</v>
      </c>
      <c r="D6" s="103" t="s">
        <v>5</v>
      </c>
    </row>
    <row r="7" spans="1:4">
      <c r="A7" s="103"/>
      <c r="B7" s="103"/>
      <c r="C7" s="103"/>
      <c r="D7" s="103"/>
    </row>
    <row r="8" spans="1:4" ht="30.95" customHeight="1">
      <c r="A8" s="103"/>
      <c r="B8" s="103"/>
      <c r="C8" s="103"/>
      <c r="D8" s="103"/>
    </row>
    <row r="9" spans="1:4" ht="24.95" customHeight="1">
      <c r="A9" s="53">
        <v>1</v>
      </c>
      <c r="B9" s="104" t="s">
        <v>6</v>
      </c>
      <c r="C9" s="104"/>
      <c r="D9" s="104"/>
    </row>
    <row r="10" spans="1:4" ht="81" customHeight="1">
      <c r="A10" s="79" t="s">
        <v>7</v>
      </c>
      <c r="B10" s="46" t="s">
        <v>80</v>
      </c>
      <c r="C10" s="80" t="s">
        <v>81</v>
      </c>
      <c r="D10" s="80" t="s">
        <v>82</v>
      </c>
    </row>
    <row r="11" spans="1:4" ht="277.5" customHeight="1">
      <c r="A11" s="79" t="s">
        <v>8</v>
      </c>
      <c r="B11" s="81" t="s">
        <v>83</v>
      </c>
      <c r="C11" s="82" t="s">
        <v>84</v>
      </c>
      <c r="D11" s="83" t="s">
        <v>85</v>
      </c>
    </row>
    <row r="12" spans="1:4" ht="81" customHeight="1">
      <c r="A12" s="79" t="s">
        <v>86</v>
      </c>
      <c r="B12" s="46" t="s">
        <v>87</v>
      </c>
      <c r="C12" s="80" t="s">
        <v>81</v>
      </c>
      <c r="D12" s="80" t="s">
        <v>88</v>
      </c>
    </row>
    <row r="13" spans="1:4" ht="81" customHeight="1">
      <c r="A13" s="84" t="s">
        <v>89</v>
      </c>
      <c r="B13" s="85" t="s">
        <v>90</v>
      </c>
      <c r="C13" s="86" t="s">
        <v>81</v>
      </c>
      <c r="D13" s="86" t="s">
        <v>92</v>
      </c>
    </row>
    <row r="14" spans="1:4" ht="81" customHeight="1">
      <c r="A14" s="84" t="s">
        <v>94</v>
      </c>
      <c r="B14" s="85" t="s">
        <v>91</v>
      </c>
      <c r="C14" s="86" t="s">
        <v>81</v>
      </c>
      <c r="D14" s="86" t="s">
        <v>93</v>
      </c>
    </row>
    <row r="15" spans="1:4" ht="12.75" customHeight="1">
      <c r="A15" s="87"/>
      <c r="B15" s="88"/>
      <c r="C15" s="89" t="s">
        <v>9</v>
      </c>
      <c r="D15" s="90"/>
    </row>
    <row r="17" spans="2:5" hidden="1" outlineLevel="1">
      <c r="B17" s="100" t="s">
        <v>55</v>
      </c>
      <c r="C17" s="101"/>
      <c r="D17" s="101"/>
    </row>
    <row r="18" spans="2:5" hidden="1" outlineLevel="1">
      <c r="C18" s="100"/>
      <c r="D18" s="101"/>
      <c r="E18" s="101"/>
    </row>
    <row r="19" spans="2:5" hidden="1" outlineLevel="1">
      <c r="B19" s="100" t="s">
        <v>56</v>
      </c>
      <c r="C19" s="101"/>
      <c r="D19" s="101"/>
    </row>
    <row r="20" spans="2:5" collapsed="1"/>
  </sheetData>
  <sheetProtection selectLockedCells="1" selectUnlockedCells="1"/>
  <mergeCells count="11">
    <mergeCell ref="B17:D17"/>
    <mergeCell ref="C18:E18"/>
    <mergeCell ref="B19:D19"/>
    <mergeCell ref="A2:D2"/>
    <mergeCell ref="A3:D3"/>
    <mergeCell ref="A4:D4"/>
    <mergeCell ref="A6:A8"/>
    <mergeCell ref="B6:B8"/>
    <mergeCell ref="C6:C8"/>
    <mergeCell ref="D6:D8"/>
    <mergeCell ref="B9:D9"/>
  </mergeCells>
  <pageMargins left="1.3779527559055118" right="0" top="0" bottom="0" header="0" footer="0.39370078740157483"/>
  <pageSetup paperSize="9" scale="74" fitToHeight="10" orientation="landscape" useFirstPageNumber="1"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IV41"/>
  <sheetViews>
    <sheetView view="pageBreakPreview" topLeftCell="A10" zoomScaleNormal="87" zoomScaleSheetLayoutView="100" workbookViewId="0">
      <selection activeCell="B24" sqref="B24"/>
    </sheetView>
  </sheetViews>
  <sheetFormatPr defaultColWidth="11.5703125" defaultRowHeight="14.25" outlineLevelRow="1"/>
  <cols>
    <col min="1" max="1" width="4" style="3" customWidth="1"/>
    <col min="2" max="2" width="45.7109375" style="3" customWidth="1"/>
    <col min="3" max="3" width="5.85546875" style="3" customWidth="1"/>
    <col min="4" max="4" width="13" style="3" customWidth="1"/>
    <col min="5" max="5" width="13.7109375" style="3" customWidth="1"/>
    <col min="6" max="6" width="13.140625" style="3" customWidth="1"/>
    <col min="7" max="7" width="15.85546875" style="3" customWidth="1"/>
    <col min="8" max="8" width="21.7109375" style="3" customWidth="1"/>
    <col min="9" max="16384" width="11.5703125" style="3"/>
  </cols>
  <sheetData>
    <row r="1" spans="1:256">
      <c r="A1" s="107" t="s">
        <v>10</v>
      </c>
      <c r="B1" s="107"/>
      <c r="C1" s="107"/>
      <c r="D1" s="107"/>
      <c r="E1" s="107"/>
      <c r="F1" s="107"/>
      <c r="G1" s="108"/>
      <c r="H1" s="108"/>
    </row>
    <row r="2" spans="1:256">
      <c r="A2" s="107" t="s">
        <v>11</v>
      </c>
      <c r="B2" s="107"/>
      <c r="C2" s="107"/>
      <c r="D2" s="107"/>
      <c r="E2" s="107"/>
      <c r="F2" s="107"/>
      <c r="G2" s="108"/>
      <c r="H2" s="108"/>
    </row>
    <row r="3" spans="1:256">
      <c r="A3" s="107" t="s">
        <v>12</v>
      </c>
      <c r="B3" s="107"/>
      <c r="C3" s="107"/>
      <c r="D3" s="107"/>
      <c r="E3" s="107"/>
      <c r="F3" s="107"/>
      <c r="G3" s="108"/>
      <c r="H3" s="108"/>
    </row>
    <row r="4" spans="1:256">
      <c r="A4" s="107" t="s">
        <v>64</v>
      </c>
      <c r="B4" s="107"/>
      <c r="C4" s="107"/>
      <c r="D4" s="107"/>
      <c r="E4" s="107"/>
      <c r="F4" s="107"/>
      <c r="G4" s="108"/>
      <c r="H4" s="108"/>
    </row>
    <row r="5" spans="1:256" ht="7.5" hidden="1" customHeight="1">
      <c r="A5" s="4"/>
      <c r="B5" s="5"/>
      <c r="C5" s="6"/>
      <c r="D5" s="7"/>
      <c r="E5" s="7"/>
      <c r="F5" s="7"/>
      <c r="G5" s="8"/>
    </row>
    <row r="6" spans="1:256" ht="125.25" customHeight="1">
      <c r="A6" s="9" t="s">
        <v>2</v>
      </c>
      <c r="B6" s="10" t="s">
        <v>13</v>
      </c>
      <c r="C6" s="10" t="s">
        <v>14</v>
      </c>
      <c r="D6" s="10" t="s">
        <v>65</v>
      </c>
      <c r="E6" s="10" t="s">
        <v>66</v>
      </c>
      <c r="F6" s="10" t="s">
        <v>15</v>
      </c>
      <c r="G6" s="10" t="s">
        <v>16</v>
      </c>
      <c r="H6" s="10" t="s">
        <v>17</v>
      </c>
    </row>
    <row r="7" spans="1:256" ht="29.1" customHeight="1">
      <c r="A7" s="105" t="s">
        <v>18</v>
      </c>
      <c r="B7" s="105"/>
      <c r="C7" s="105"/>
      <c r="D7" s="105"/>
      <c r="E7" s="105"/>
      <c r="F7" s="105"/>
      <c r="G7" s="105"/>
      <c r="H7" s="106"/>
    </row>
    <row r="8" spans="1:256" ht="56.25" customHeight="1">
      <c r="A8" s="40">
        <v>1</v>
      </c>
      <c r="B8" s="41" t="s">
        <v>19</v>
      </c>
      <c r="C8" s="42" t="s">
        <v>20</v>
      </c>
      <c r="D8" s="75">
        <v>137.01</v>
      </c>
      <c r="E8" s="75">
        <v>100</v>
      </c>
      <c r="F8" s="75">
        <v>100.8</v>
      </c>
      <c r="G8" s="75"/>
      <c r="H8" s="77">
        <v>100</v>
      </c>
    </row>
    <row r="9" spans="1:256" ht="92.25" customHeight="1">
      <c r="A9" s="40">
        <v>2</v>
      </c>
      <c r="B9" s="44" t="s">
        <v>21</v>
      </c>
      <c r="C9" s="42" t="s">
        <v>20</v>
      </c>
      <c r="D9" s="75">
        <v>82.43</v>
      </c>
      <c r="E9" s="75">
        <v>80</v>
      </c>
      <c r="F9" s="75">
        <v>82.43</v>
      </c>
      <c r="G9" s="75"/>
      <c r="H9" s="77">
        <v>100</v>
      </c>
    </row>
    <row r="10" spans="1:256" ht="81" customHeight="1">
      <c r="A10" s="40">
        <v>3</v>
      </c>
      <c r="B10" s="44" t="s">
        <v>22</v>
      </c>
      <c r="C10" s="42" t="s">
        <v>20</v>
      </c>
      <c r="D10" s="75">
        <v>86.21</v>
      </c>
      <c r="E10" s="75">
        <v>90</v>
      </c>
      <c r="F10" s="75">
        <v>91.3</v>
      </c>
      <c r="G10" s="75"/>
      <c r="H10" s="77">
        <v>100</v>
      </c>
    </row>
    <row r="11" spans="1:256" ht="54" customHeight="1">
      <c r="A11" s="40">
        <v>4</v>
      </c>
      <c r="B11" s="41" t="s">
        <v>23</v>
      </c>
      <c r="C11" s="43" t="s">
        <v>20</v>
      </c>
      <c r="D11" s="75">
        <v>96.2</v>
      </c>
      <c r="E11" s="75">
        <v>95</v>
      </c>
      <c r="F11" s="75">
        <v>96.2</v>
      </c>
      <c r="G11" s="75"/>
      <c r="H11" s="77">
        <v>100</v>
      </c>
      <c r="J11" s="12"/>
    </row>
    <row r="12" spans="1:256" ht="54" customHeight="1">
      <c r="A12" s="40">
        <v>5</v>
      </c>
      <c r="B12" s="41" t="s">
        <v>73</v>
      </c>
      <c r="C12" s="43" t="s">
        <v>20</v>
      </c>
      <c r="D12" s="75"/>
      <c r="E12" s="75">
        <v>37</v>
      </c>
      <c r="F12" s="75">
        <v>37.18</v>
      </c>
      <c r="G12" s="75"/>
      <c r="H12" s="77">
        <v>100</v>
      </c>
      <c r="J12" s="12"/>
    </row>
    <row r="13" spans="1:256" ht="54" customHeight="1">
      <c r="A13" s="40">
        <v>6</v>
      </c>
      <c r="B13" s="41" t="s">
        <v>74</v>
      </c>
      <c r="C13" s="43" t="s">
        <v>20</v>
      </c>
      <c r="D13" s="75"/>
      <c r="E13" s="75">
        <v>26</v>
      </c>
      <c r="F13" s="75">
        <v>0</v>
      </c>
      <c r="G13" s="75"/>
      <c r="H13" s="77">
        <v>0</v>
      </c>
      <c r="J13" s="12"/>
    </row>
    <row r="14" spans="1:256" ht="58.5" customHeight="1">
      <c r="A14" s="45"/>
      <c r="B14" s="46" t="s">
        <v>24</v>
      </c>
      <c r="C14" s="47" t="s">
        <v>20</v>
      </c>
      <c r="D14" s="75"/>
      <c r="E14" s="75"/>
      <c r="F14" s="75"/>
      <c r="G14" s="75"/>
      <c r="H14" s="76">
        <f>1/6*SUM(H8:H13)</f>
        <v>83.333333333333329</v>
      </c>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c r="A15"/>
      <c r="B15"/>
      <c r="C15"/>
      <c r="D15"/>
      <c r="E15"/>
      <c r="F15"/>
      <c r="G15"/>
      <c r="H15" s="65">
        <v>0.67759999999999998</v>
      </c>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idden="1" outlineLevel="1">
      <c r="A16"/>
      <c r="B16" s="100" t="s">
        <v>55</v>
      </c>
      <c r="C16" s="101"/>
      <c r="D16" s="101"/>
      <c r="E16" s="101"/>
      <c r="F16" s="101"/>
      <c r="G16" s="101"/>
      <c r="H16" s="101"/>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idden="1" outlineLevel="1">
      <c r="A17"/>
      <c r="B17"/>
      <c r="C17" s="100"/>
      <c r="D17" s="101"/>
      <c r="E17" s="101"/>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idden="1" outlineLevel="1">
      <c r="A18"/>
      <c r="B18" s="100" t="s">
        <v>57</v>
      </c>
      <c r="C18" s="101"/>
      <c r="D18" s="101"/>
      <c r="E18" s="101"/>
      <c r="F18" s="101"/>
      <c r="G18" s="101"/>
      <c r="H18" s="101"/>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collapsed="1">
      <c r="A19"/>
      <c r="B19"/>
      <c r="C19"/>
      <c r="D19"/>
      <c r="E19"/>
      <c r="F19"/>
      <c r="G19"/>
    </row>
    <row r="20" spans="1:256">
      <c r="A20"/>
      <c r="B20"/>
      <c r="C20"/>
      <c r="D20"/>
      <c r="E20"/>
      <c r="F20"/>
      <c r="G20"/>
    </row>
    <row r="21" spans="1:256">
      <c r="A21"/>
      <c r="B21"/>
      <c r="C21"/>
      <c r="D21"/>
      <c r="E21"/>
      <c r="F21"/>
      <c r="G21"/>
    </row>
    <row r="22" spans="1:256">
      <c r="A22"/>
      <c r="B22"/>
      <c r="C22"/>
      <c r="D22"/>
      <c r="E22"/>
      <c r="F22"/>
      <c r="G22"/>
    </row>
    <row r="23" spans="1:256">
      <c r="A23"/>
      <c r="B23"/>
      <c r="C23"/>
      <c r="D23"/>
      <c r="E23"/>
      <c r="F23"/>
      <c r="G23"/>
    </row>
    <row r="24" spans="1:256">
      <c r="A24"/>
      <c r="B24"/>
      <c r="C24"/>
      <c r="D24"/>
      <c r="E24"/>
      <c r="F24"/>
      <c r="G24"/>
    </row>
    <row r="25" spans="1:256">
      <c r="A25"/>
      <c r="B25"/>
      <c r="C25"/>
      <c r="D25"/>
      <c r="E25"/>
      <c r="F25"/>
      <c r="G25"/>
    </row>
    <row r="26" spans="1:256">
      <c r="A26"/>
      <c r="B26"/>
      <c r="C26"/>
      <c r="D26"/>
      <c r="E26"/>
      <c r="F26"/>
      <c r="G26"/>
    </row>
    <row r="27" spans="1:256">
      <c r="A27"/>
      <c r="B27"/>
      <c r="C27"/>
      <c r="D27"/>
      <c r="E27"/>
      <c r="F27"/>
      <c r="G27"/>
    </row>
    <row r="28" spans="1:256">
      <c r="A28"/>
      <c r="B28"/>
      <c r="C28"/>
      <c r="D28"/>
      <c r="E28"/>
      <c r="F28"/>
      <c r="G28"/>
    </row>
    <row r="29" spans="1:256">
      <c r="A29"/>
      <c r="B29"/>
      <c r="C29"/>
      <c r="D29"/>
      <c r="E29"/>
      <c r="F29"/>
      <c r="G29"/>
    </row>
    <row r="30" spans="1:256">
      <c r="A30"/>
      <c r="B30"/>
      <c r="C30"/>
      <c r="D30"/>
      <c r="E30"/>
      <c r="F30"/>
      <c r="G30"/>
    </row>
    <row r="31" spans="1:256">
      <c r="A31"/>
      <c r="B31"/>
      <c r="C31"/>
      <c r="D31"/>
      <c r="E31"/>
      <c r="F31"/>
      <c r="G31"/>
    </row>
    <row r="32" spans="1:256">
      <c r="A32"/>
      <c r="B32"/>
      <c r="C32"/>
      <c r="D32"/>
      <c r="E32"/>
      <c r="F32"/>
      <c r="G32"/>
    </row>
    <row r="33" spans="1:7">
      <c r="A33"/>
      <c r="B33"/>
      <c r="C33"/>
      <c r="D33"/>
      <c r="E33"/>
      <c r="F33"/>
      <c r="G33"/>
    </row>
    <row r="34" spans="1:7">
      <c r="A34"/>
      <c r="B34"/>
      <c r="C34"/>
      <c r="D34"/>
      <c r="E34"/>
      <c r="F34"/>
      <c r="G34"/>
    </row>
    <row r="35" spans="1:7">
      <c r="A35"/>
      <c r="B35"/>
      <c r="C35"/>
      <c r="D35"/>
      <c r="E35"/>
      <c r="F35"/>
      <c r="G35"/>
    </row>
    <row r="36" spans="1:7">
      <c r="A36"/>
      <c r="B36"/>
      <c r="C36"/>
      <c r="D36"/>
      <c r="E36"/>
      <c r="F36"/>
      <c r="G36"/>
    </row>
    <row r="37" spans="1:7">
      <c r="A37"/>
      <c r="B37"/>
      <c r="C37"/>
      <c r="D37"/>
      <c r="E37"/>
      <c r="F37"/>
      <c r="G37"/>
    </row>
    <row r="38" spans="1:7">
      <c r="A38"/>
      <c r="B38"/>
      <c r="C38"/>
      <c r="D38"/>
      <c r="E38"/>
      <c r="F38"/>
      <c r="G38"/>
    </row>
    <row r="39" spans="1:7">
      <c r="A39"/>
      <c r="B39"/>
      <c r="C39"/>
      <c r="D39"/>
      <c r="E39"/>
      <c r="F39"/>
      <c r="G39"/>
    </row>
    <row r="40" spans="1:7">
      <c r="A40"/>
      <c r="B40"/>
      <c r="C40"/>
      <c r="D40"/>
      <c r="E40"/>
      <c r="F40"/>
      <c r="G40"/>
    </row>
    <row r="41" spans="1:7">
      <c r="A41"/>
      <c r="B41"/>
      <c r="C41"/>
      <c r="D41"/>
      <c r="E41"/>
      <c r="F41"/>
      <c r="G41"/>
    </row>
  </sheetData>
  <sheetProtection selectLockedCells="1" selectUnlockedCells="1"/>
  <mergeCells count="8">
    <mergeCell ref="C17:E17"/>
    <mergeCell ref="B16:H16"/>
    <mergeCell ref="B18:H18"/>
    <mergeCell ref="A7:H7"/>
    <mergeCell ref="A1:H1"/>
    <mergeCell ref="A2:H2"/>
    <mergeCell ref="A3:H3"/>
    <mergeCell ref="A4:H4"/>
  </mergeCells>
  <pageMargins left="0.35433070866141736" right="0.31496062992125984" top="0.39370078740157483" bottom="0.39370078740157483" header="0.15748031496062992" footer="0.15748031496062992"/>
  <pageSetup paperSize="9" scale="82"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M34"/>
  <sheetViews>
    <sheetView view="pageBreakPreview" topLeftCell="A16" zoomScale="90" zoomScaleNormal="87" zoomScaleSheetLayoutView="90" workbookViewId="0">
      <selection activeCell="K6" sqref="K6"/>
    </sheetView>
  </sheetViews>
  <sheetFormatPr defaultColWidth="11.5703125" defaultRowHeight="15" outlineLevelRow="1" outlineLevelCol="1"/>
  <cols>
    <col min="1" max="1" width="7.85546875" style="15" customWidth="1"/>
    <col min="2" max="2" width="24" style="15" customWidth="1"/>
    <col min="3" max="3" width="8" style="15" customWidth="1"/>
    <col min="4" max="4" width="31.28515625" style="15" customWidth="1"/>
    <col min="5" max="5" width="13.5703125" style="15" customWidth="1"/>
    <col min="6" max="7" width="11.5703125" style="15"/>
    <col min="8" max="8" width="18.5703125" style="15" customWidth="1"/>
    <col min="9" max="9" width="11.28515625" style="15" hidden="1" customWidth="1" outlineLevel="1"/>
    <col min="10" max="10" width="11.5703125" style="15" collapsed="1"/>
    <col min="11" max="16384" width="11.5703125" style="15"/>
  </cols>
  <sheetData>
    <row r="1" spans="1:13">
      <c r="A1" s="109" t="s">
        <v>25</v>
      </c>
      <c r="B1" s="109"/>
      <c r="C1" s="109"/>
      <c r="D1" s="109"/>
      <c r="E1" s="109"/>
      <c r="F1" s="109"/>
      <c r="G1" s="109"/>
      <c r="H1" s="109"/>
      <c r="I1" s="109"/>
    </row>
    <row r="2" spans="1:13">
      <c r="A2" s="109" t="s">
        <v>26</v>
      </c>
      <c r="B2" s="109"/>
      <c r="C2" s="109"/>
      <c r="D2" s="109"/>
      <c r="E2" s="109"/>
      <c r="F2" s="109"/>
      <c r="G2" s="109"/>
      <c r="H2" s="109"/>
      <c r="I2" s="109"/>
    </row>
    <row r="3" spans="1:13">
      <c r="A3" s="109" t="s">
        <v>27</v>
      </c>
      <c r="B3" s="109"/>
      <c r="C3" s="109"/>
      <c r="D3" s="109"/>
      <c r="E3" s="109"/>
      <c r="F3" s="109"/>
      <c r="G3" s="109"/>
      <c r="H3" s="109"/>
      <c r="I3" s="109"/>
    </row>
    <row r="4" spans="1:13">
      <c r="A4" s="109" t="s">
        <v>64</v>
      </c>
      <c r="B4" s="109"/>
      <c r="C4" s="109"/>
      <c r="D4" s="109"/>
      <c r="E4" s="109"/>
      <c r="F4" s="109"/>
      <c r="G4" s="109"/>
      <c r="H4" s="109"/>
      <c r="I4" s="109"/>
    </row>
    <row r="5" spans="1:13" ht="8.65" customHeight="1">
      <c r="A5" s="4"/>
      <c r="B5" s="5"/>
      <c r="C5" s="6"/>
      <c r="D5" s="16"/>
      <c r="E5" s="16"/>
      <c r="F5" s="7"/>
      <c r="G5" s="7"/>
      <c r="H5" s="7"/>
      <c r="I5" s="6"/>
    </row>
    <row r="6" spans="1:13" s="14" customFormat="1" ht="153.75" customHeight="1">
      <c r="A6" s="39" t="s">
        <v>2</v>
      </c>
      <c r="B6" s="39" t="s">
        <v>28</v>
      </c>
      <c r="C6" s="39" t="s">
        <v>29</v>
      </c>
      <c r="D6" s="39" t="s">
        <v>30</v>
      </c>
      <c r="E6" s="39" t="s">
        <v>31</v>
      </c>
      <c r="F6" s="39" t="s">
        <v>116</v>
      </c>
      <c r="G6" s="39" t="s">
        <v>117</v>
      </c>
      <c r="H6" s="17" t="s">
        <v>16</v>
      </c>
      <c r="I6" s="18" t="s">
        <v>32</v>
      </c>
    </row>
    <row r="7" spans="1:13" s="14" customFormat="1" ht="18" customHeight="1">
      <c r="A7" s="110" t="s">
        <v>33</v>
      </c>
      <c r="B7" s="110"/>
      <c r="C7" s="110"/>
      <c r="D7" s="110"/>
      <c r="E7" s="110"/>
      <c r="F7" s="110"/>
      <c r="G7" s="110"/>
      <c r="H7" s="110"/>
      <c r="I7" s="110"/>
    </row>
    <row r="8" spans="1:13" s="14" customFormat="1" ht="78.75" customHeight="1">
      <c r="A8" s="40">
        <v>1</v>
      </c>
      <c r="B8" s="54" t="s">
        <v>34</v>
      </c>
      <c r="C8" s="43">
        <v>2018</v>
      </c>
      <c r="D8" s="54" t="s">
        <v>35</v>
      </c>
      <c r="E8" s="43" t="s">
        <v>36</v>
      </c>
      <c r="F8" s="66">
        <v>2.2999999999999998</v>
      </c>
      <c r="G8" s="66">
        <v>2.2999999999999998</v>
      </c>
      <c r="H8" s="55" t="s">
        <v>61</v>
      </c>
      <c r="I8" s="69">
        <f>G8/F8</f>
        <v>1</v>
      </c>
      <c r="K8" s="20"/>
      <c r="L8" s="20"/>
      <c r="M8" s="21"/>
    </row>
    <row r="9" spans="1:13" s="14" customFormat="1" ht="82.5" customHeight="1">
      <c r="A9" s="56">
        <v>2</v>
      </c>
      <c r="B9" s="54" t="s">
        <v>37</v>
      </c>
      <c r="C9" s="43">
        <v>2018</v>
      </c>
      <c r="D9" s="54" t="s">
        <v>58</v>
      </c>
      <c r="E9" s="43" t="s">
        <v>36</v>
      </c>
      <c r="F9" s="66">
        <v>9</v>
      </c>
      <c r="G9" s="66">
        <v>9</v>
      </c>
      <c r="H9" s="57" t="s">
        <v>39</v>
      </c>
      <c r="I9" s="69">
        <f t="shared" ref="I9" si="0">G9/F9</f>
        <v>1</v>
      </c>
    </row>
    <row r="10" spans="1:13" s="14" customFormat="1" ht="36" customHeight="1">
      <c r="A10" s="111">
        <v>3</v>
      </c>
      <c r="B10" s="111" t="s">
        <v>67</v>
      </c>
      <c r="C10" s="111">
        <v>2018</v>
      </c>
      <c r="D10" s="111" t="s">
        <v>68</v>
      </c>
      <c r="E10" s="43" t="s">
        <v>36</v>
      </c>
      <c r="F10" s="66">
        <v>18.600000000000001</v>
      </c>
      <c r="G10" s="66">
        <v>18.63</v>
      </c>
      <c r="H10" s="111" t="s">
        <v>39</v>
      </c>
      <c r="I10" s="112">
        <f t="shared" ref="I10:I15" si="1">G10/F10</f>
        <v>1.0016129032258063</v>
      </c>
    </row>
    <row r="11" spans="1:13" s="14" customFormat="1" ht="36" customHeight="1">
      <c r="A11" s="106"/>
      <c r="B11" s="106"/>
      <c r="C11" s="106"/>
      <c r="D11" s="106"/>
      <c r="E11" s="43" t="s">
        <v>69</v>
      </c>
      <c r="F11" s="66">
        <v>167.7</v>
      </c>
      <c r="G11" s="66">
        <v>167.67</v>
      </c>
      <c r="H11" s="106" t="s">
        <v>39</v>
      </c>
      <c r="I11" s="113"/>
    </row>
    <row r="12" spans="1:13" s="14" customFormat="1" ht="36" customHeight="1">
      <c r="A12" s="106"/>
      <c r="B12" s="106"/>
      <c r="C12" s="106"/>
      <c r="D12" s="106"/>
      <c r="E12" s="43" t="s">
        <v>70</v>
      </c>
      <c r="F12" s="66">
        <f>SUM(F10:F11)</f>
        <v>186.29999999999998</v>
      </c>
      <c r="G12" s="66">
        <f>SUM(G10:G11)</f>
        <v>186.29999999999998</v>
      </c>
      <c r="H12" s="106" t="s">
        <v>39</v>
      </c>
      <c r="I12" s="114"/>
    </row>
    <row r="13" spans="1:13" s="14" customFormat="1" ht="69" customHeight="1">
      <c r="A13" s="58">
        <v>4</v>
      </c>
      <c r="B13" s="59" t="s">
        <v>38</v>
      </c>
      <c r="C13" s="58">
        <v>2018</v>
      </c>
      <c r="D13" s="59" t="s">
        <v>35</v>
      </c>
      <c r="E13" s="43" t="s">
        <v>36</v>
      </c>
      <c r="F13" s="67">
        <v>1201.4000000000001</v>
      </c>
      <c r="G13" s="66">
        <v>1201.4000000000001</v>
      </c>
      <c r="H13" s="57" t="s">
        <v>39</v>
      </c>
      <c r="I13" s="69">
        <v>1</v>
      </c>
    </row>
    <row r="14" spans="1:13" s="14" customFormat="1" ht="92.25" customHeight="1">
      <c r="A14" s="58">
        <v>5</v>
      </c>
      <c r="B14" s="60" t="s">
        <v>40</v>
      </c>
      <c r="C14" s="58">
        <v>2018</v>
      </c>
      <c r="D14" s="59" t="s">
        <v>59</v>
      </c>
      <c r="E14" s="43" t="s">
        <v>36</v>
      </c>
      <c r="F14" s="67">
        <v>552.6</v>
      </c>
      <c r="G14" s="67">
        <v>552.58000000000004</v>
      </c>
      <c r="H14" s="61" t="s">
        <v>41</v>
      </c>
      <c r="I14" s="69">
        <f t="shared" si="1"/>
        <v>0.99996380745566416</v>
      </c>
    </row>
    <row r="15" spans="1:13" s="14" customFormat="1" ht="52.5" customHeight="1">
      <c r="A15" s="62">
        <v>6</v>
      </c>
      <c r="B15" s="60" t="s">
        <v>60</v>
      </c>
      <c r="C15" s="58">
        <v>2018</v>
      </c>
      <c r="D15" s="59" t="s">
        <v>35</v>
      </c>
      <c r="E15" s="43" t="s">
        <v>36</v>
      </c>
      <c r="F15" s="67">
        <v>30</v>
      </c>
      <c r="G15" s="67">
        <v>30</v>
      </c>
      <c r="H15" s="61" t="s">
        <v>41</v>
      </c>
      <c r="I15" s="69">
        <f t="shared" si="1"/>
        <v>1</v>
      </c>
    </row>
    <row r="16" spans="1:13" s="14" customFormat="1" ht="52.5" customHeight="1">
      <c r="A16" s="62">
        <v>7</v>
      </c>
      <c r="B16" s="60" t="s">
        <v>71</v>
      </c>
      <c r="C16" s="58">
        <v>2018</v>
      </c>
      <c r="D16" s="59" t="s">
        <v>35</v>
      </c>
      <c r="E16" s="43" t="s">
        <v>36</v>
      </c>
      <c r="F16" s="67">
        <v>1854.3</v>
      </c>
      <c r="G16" s="67">
        <v>1854.3</v>
      </c>
      <c r="H16" s="61" t="s">
        <v>41</v>
      </c>
      <c r="I16" s="69">
        <f t="shared" ref="I16" si="2">G16/F16</f>
        <v>1</v>
      </c>
    </row>
    <row r="17" spans="1:9" s="14" customFormat="1" ht="116.25" customHeight="1">
      <c r="A17" s="45"/>
      <c r="B17" s="63" t="s">
        <v>42</v>
      </c>
      <c r="C17" s="64">
        <v>2018</v>
      </c>
      <c r="D17" s="64"/>
      <c r="E17" s="64" t="s">
        <v>36</v>
      </c>
      <c r="F17" s="68">
        <f>SUM(F8:F16)-F12</f>
        <v>3835.8999999999996</v>
      </c>
      <c r="G17" s="68">
        <f>SUM(G8:G16)-G12</f>
        <v>3835.88</v>
      </c>
      <c r="H17" s="70">
        <f>SUM(I8:I16)/7</f>
        <v>1.0002252443830673</v>
      </c>
      <c r="I17" s="71">
        <f>SUM(I8:I16)/7</f>
        <v>1.0002252443830673</v>
      </c>
    </row>
    <row r="18" spans="1:9" s="14" customFormat="1" ht="12.75">
      <c r="H18" s="72">
        <f>G17/I18</f>
        <v>5114.5066666666671</v>
      </c>
      <c r="I18" s="73">
        <v>0.75</v>
      </c>
    </row>
    <row r="19" spans="1:9" s="14" customFormat="1" ht="12.75" hidden="1" outlineLevel="1">
      <c r="B19" s="100" t="s">
        <v>55</v>
      </c>
      <c r="C19" s="101"/>
      <c r="D19" s="101"/>
      <c r="E19" s="101"/>
      <c r="F19" s="101"/>
      <c r="G19" s="101"/>
      <c r="H19" s="101"/>
      <c r="I19" s="101"/>
    </row>
    <row r="20" spans="1:9" s="14" customFormat="1" ht="12.75" hidden="1" outlineLevel="1">
      <c r="B20"/>
      <c r="C20" s="100"/>
      <c r="D20" s="101"/>
      <c r="E20" s="101"/>
      <c r="F20"/>
      <c r="G20"/>
      <c r="H20"/>
      <c r="I20" s="24"/>
    </row>
    <row r="21" spans="1:9" s="14" customFormat="1" ht="12.75" hidden="1" outlineLevel="1">
      <c r="B21" s="100" t="s">
        <v>56</v>
      </c>
      <c r="C21" s="101"/>
      <c r="D21" s="101"/>
      <c r="E21" s="101"/>
      <c r="F21" s="101"/>
      <c r="G21" s="101"/>
      <c r="H21" s="101"/>
      <c r="I21" s="101"/>
    </row>
    <row r="22" spans="1:9" s="14" customFormat="1" ht="12.75" collapsed="1"/>
    <row r="23" spans="1:9" s="14" customFormat="1" ht="12.75"/>
    <row r="24" spans="1:9" s="14" customFormat="1" ht="12.75"/>
    <row r="25" spans="1:9" s="14" customFormat="1" ht="12.75"/>
    <row r="26" spans="1:9" s="14" customFormat="1" ht="12.75"/>
    <row r="27" spans="1:9" s="14" customFormat="1" ht="12.75"/>
    <row r="28" spans="1:9" s="14" customFormat="1" ht="12.75"/>
    <row r="29" spans="1:9" s="14" customFormat="1" ht="12.75"/>
    <row r="30" spans="1:9" s="14" customFormat="1" ht="12.75"/>
    <row r="31" spans="1:9" s="14" customFormat="1" ht="12.75"/>
    <row r="32" spans="1:9" s="14" customFormat="1" ht="12.75"/>
    <row r="33" s="14" customFormat="1" ht="12.75"/>
    <row r="34" s="14" customFormat="1" ht="12.75"/>
  </sheetData>
  <sheetProtection selectLockedCells="1" selectUnlockedCells="1"/>
  <mergeCells count="14">
    <mergeCell ref="C20:E20"/>
    <mergeCell ref="B19:I19"/>
    <mergeCell ref="B21:I21"/>
    <mergeCell ref="A1:I1"/>
    <mergeCell ref="A2:I2"/>
    <mergeCell ref="A3:I3"/>
    <mergeCell ref="A4:I4"/>
    <mergeCell ref="A7:I7"/>
    <mergeCell ref="A10:A12"/>
    <mergeCell ref="B10:B12"/>
    <mergeCell ref="C10:C12"/>
    <mergeCell ref="D10:D12"/>
    <mergeCell ref="H10:H12"/>
    <mergeCell ref="I10:I12"/>
  </mergeCells>
  <pageMargins left="0" right="0" top="0" bottom="0" header="0.39370078740157483" footer="0.39370078740157483"/>
  <pageSetup paperSize="9" scale="7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D20"/>
  <sheetViews>
    <sheetView view="pageBreakPreview" zoomScale="90" zoomScaleNormal="87" zoomScaleSheetLayoutView="90" workbookViewId="0">
      <selection activeCell="G13" sqref="G13"/>
    </sheetView>
  </sheetViews>
  <sheetFormatPr defaultColWidth="11.5703125" defaultRowHeight="12.75" outlineLevelRow="1"/>
  <cols>
    <col min="1" max="1" width="9" customWidth="1"/>
    <col min="2" max="2" width="44.85546875" customWidth="1"/>
    <col min="3" max="3" width="16.140625" customWidth="1"/>
    <col min="4" max="4" width="52.7109375" customWidth="1"/>
  </cols>
  <sheetData>
    <row r="1" spans="1:4" ht="14.25">
      <c r="A1" s="109" t="s">
        <v>43</v>
      </c>
      <c r="B1" s="109"/>
      <c r="C1" s="109"/>
      <c r="D1" s="109"/>
    </row>
    <row r="2" spans="1:4" ht="14.25">
      <c r="A2" s="109" t="s">
        <v>44</v>
      </c>
      <c r="B2" s="109"/>
      <c r="C2" s="109"/>
      <c r="D2" s="109"/>
    </row>
    <row r="3" spans="1:4" ht="14.25">
      <c r="A3" s="109" t="s">
        <v>45</v>
      </c>
      <c r="B3" s="109"/>
      <c r="C3" s="109"/>
      <c r="D3" s="109"/>
    </row>
    <row r="4" spans="1:4" ht="14.25">
      <c r="A4" s="109" t="s">
        <v>64</v>
      </c>
      <c r="B4" s="109"/>
      <c r="C4" s="109"/>
      <c r="D4" s="109"/>
    </row>
    <row r="5" spans="1:4" ht="15">
      <c r="A5" s="4"/>
      <c r="B5" s="5"/>
      <c r="C5" s="7"/>
      <c r="D5" s="7"/>
    </row>
    <row r="6" spans="1:4" ht="51">
      <c r="A6" s="25" t="s">
        <v>2</v>
      </c>
      <c r="B6" s="25" t="s">
        <v>46</v>
      </c>
      <c r="C6" s="25" t="s">
        <v>47</v>
      </c>
      <c r="D6" s="26" t="s">
        <v>16</v>
      </c>
    </row>
    <row r="7" spans="1:4" ht="12.75" customHeight="1">
      <c r="A7" s="115" t="s">
        <v>48</v>
      </c>
      <c r="B7" s="115"/>
      <c r="C7" s="115"/>
      <c r="D7" s="115"/>
    </row>
    <row r="8" spans="1:4" ht="60.95" customHeight="1">
      <c r="A8" s="2">
        <v>1</v>
      </c>
      <c r="B8" s="19" t="s">
        <v>34</v>
      </c>
      <c r="C8" s="27">
        <v>1</v>
      </c>
      <c r="D8" s="11" t="s">
        <v>76</v>
      </c>
    </row>
    <row r="9" spans="1:4" ht="60.95" customHeight="1">
      <c r="A9" s="28">
        <v>2</v>
      </c>
      <c r="B9" s="19" t="s">
        <v>37</v>
      </c>
      <c r="C9" s="29">
        <v>1</v>
      </c>
      <c r="D9" s="11" t="s">
        <v>75</v>
      </c>
    </row>
    <row r="10" spans="1:4" ht="44.65" customHeight="1">
      <c r="A10" s="30">
        <v>3</v>
      </c>
      <c r="B10" s="22" t="s">
        <v>67</v>
      </c>
      <c r="C10" s="31">
        <v>1</v>
      </c>
      <c r="D10" s="32" t="s">
        <v>39</v>
      </c>
    </row>
    <row r="11" spans="1:4" ht="44.65" customHeight="1">
      <c r="A11" s="30">
        <v>4</v>
      </c>
      <c r="B11" s="22" t="s">
        <v>38</v>
      </c>
      <c r="C11" s="31">
        <v>1</v>
      </c>
      <c r="D11" s="32" t="s">
        <v>39</v>
      </c>
    </row>
    <row r="12" spans="1:4" ht="24" customHeight="1">
      <c r="A12" s="38">
        <v>5</v>
      </c>
      <c r="B12" s="23" t="s">
        <v>40</v>
      </c>
      <c r="C12" s="31">
        <v>1</v>
      </c>
      <c r="D12" s="32" t="s">
        <v>49</v>
      </c>
    </row>
    <row r="13" spans="1:4" ht="40.35" customHeight="1">
      <c r="A13" s="28">
        <v>6</v>
      </c>
      <c r="B13" s="23" t="s">
        <v>60</v>
      </c>
      <c r="C13" s="31">
        <v>1</v>
      </c>
      <c r="D13" s="32" t="s">
        <v>49</v>
      </c>
    </row>
    <row r="14" spans="1:4" ht="40.35" customHeight="1">
      <c r="A14" s="30">
        <v>7</v>
      </c>
      <c r="B14" s="23" t="s">
        <v>71</v>
      </c>
      <c r="C14" s="31">
        <v>1</v>
      </c>
      <c r="D14" s="32" t="s">
        <v>49</v>
      </c>
    </row>
    <row r="15" spans="1:4" ht="55.7" customHeight="1">
      <c r="A15" s="13"/>
      <c r="B15" s="33" t="s">
        <v>50</v>
      </c>
      <c r="C15" s="74">
        <f>SUM(C8:C14)/7</f>
        <v>1</v>
      </c>
      <c r="D15" s="13"/>
    </row>
    <row r="16" spans="1:4">
      <c r="C16" s="34"/>
    </row>
    <row r="17" spans="2:4" hidden="1" outlineLevel="1">
      <c r="B17" s="100" t="s">
        <v>55</v>
      </c>
      <c r="C17" s="101"/>
      <c r="D17" s="101"/>
    </row>
    <row r="18" spans="2:4" hidden="1" outlineLevel="1">
      <c r="C18" s="52"/>
      <c r="D18" s="51"/>
    </row>
    <row r="19" spans="2:4" hidden="1" outlineLevel="1">
      <c r="B19" s="100" t="s">
        <v>56</v>
      </c>
      <c r="C19" s="101"/>
      <c r="D19" s="101"/>
    </row>
    <row r="20" spans="2:4" collapsed="1"/>
  </sheetData>
  <sheetProtection selectLockedCells="1" selectUnlockedCells="1"/>
  <mergeCells count="7">
    <mergeCell ref="B17:D17"/>
    <mergeCell ref="B19:D19"/>
    <mergeCell ref="A1:D1"/>
    <mergeCell ref="A2:D2"/>
    <mergeCell ref="A3:D3"/>
    <mergeCell ref="A4:D4"/>
    <mergeCell ref="A7:D7"/>
  </mergeCells>
  <pageMargins left="0.78740157480314965" right="0.78740157480314965" top="0" bottom="0" header="0.39370078740157483" footer="0.39370078740157483"/>
  <pageSetup paperSize="9"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F33"/>
  <sheetViews>
    <sheetView tabSelected="1" view="pageBreakPreview" zoomScale="80" zoomScaleNormal="100" zoomScaleSheetLayoutView="80" workbookViewId="0">
      <selection activeCell="I31" sqref="I31"/>
    </sheetView>
  </sheetViews>
  <sheetFormatPr defaultRowHeight="12.75"/>
  <cols>
    <col min="1" max="1" width="109" customWidth="1"/>
    <col min="2" max="2" width="5.5703125" customWidth="1"/>
  </cols>
  <sheetData>
    <row r="1" spans="1:1" ht="16.5">
      <c r="A1" s="91" t="s">
        <v>95</v>
      </c>
    </row>
    <row r="2" spans="1:1" ht="16.5">
      <c r="A2" s="91" t="s">
        <v>52</v>
      </c>
    </row>
    <row r="3" spans="1:1" ht="16.5">
      <c r="A3" s="91" t="s">
        <v>114</v>
      </c>
    </row>
    <row r="4" spans="1:1" ht="16.5">
      <c r="A4" s="91" t="s">
        <v>64</v>
      </c>
    </row>
    <row r="5" spans="1:1" ht="16.5">
      <c r="A5" s="91"/>
    </row>
    <row r="6" spans="1:1" ht="30" customHeight="1">
      <c r="A6" s="92" t="s">
        <v>96</v>
      </c>
    </row>
    <row r="7" spans="1:1" ht="16.5">
      <c r="A7" s="93" t="s">
        <v>97</v>
      </c>
    </row>
    <row r="8" spans="1:1" ht="18">
      <c r="A8" s="93" t="s">
        <v>113</v>
      </c>
    </row>
    <row r="9" spans="1:1" ht="18" customHeight="1">
      <c r="A9" s="93" t="s">
        <v>98</v>
      </c>
    </row>
    <row r="10" spans="1:1" ht="18" customHeight="1">
      <c r="A10" s="94" t="s">
        <v>99</v>
      </c>
    </row>
    <row r="11" spans="1:1" ht="24.75" customHeight="1">
      <c r="A11" s="94" t="s">
        <v>100</v>
      </c>
    </row>
    <row r="12" spans="1:1" ht="24.75" customHeight="1">
      <c r="A12" s="94" t="s">
        <v>101</v>
      </c>
    </row>
    <row r="13" spans="1:1" ht="24.75" customHeight="1">
      <c r="A13" s="94" t="s">
        <v>102</v>
      </c>
    </row>
    <row r="14" spans="1:1" ht="25.5" customHeight="1">
      <c r="A14" s="92" t="s">
        <v>103</v>
      </c>
    </row>
    <row r="15" spans="1:1" ht="22.5" customHeight="1">
      <c r="A15" s="96" t="s">
        <v>104</v>
      </c>
    </row>
    <row r="16" spans="1:1" ht="22.5" customHeight="1">
      <c r="A16" s="96" t="s">
        <v>112</v>
      </c>
    </row>
    <row r="17" spans="1:6" ht="22.5" customHeight="1">
      <c r="A17" s="96" t="s">
        <v>105</v>
      </c>
    </row>
    <row r="18" spans="1:6" ht="22.5" customHeight="1">
      <c r="A18" s="94" t="s">
        <v>106</v>
      </c>
    </row>
    <row r="19" spans="1:6" ht="41.25" customHeight="1">
      <c r="A19" s="94" t="s">
        <v>107</v>
      </c>
    </row>
    <row r="20" spans="1:6" ht="21" customHeight="1">
      <c r="A20" s="94" t="s">
        <v>108</v>
      </c>
    </row>
    <row r="21" spans="1:6" ht="21" customHeight="1">
      <c r="A21" s="94" t="s">
        <v>102</v>
      </c>
    </row>
    <row r="22" spans="1:6" ht="30" customHeight="1">
      <c r="A22" s="92" t="s">
        <v>109</v>
      </c>
    </row>
    <row r="23" spans="1:6" ht="21.75" customHeight="1">
      <c r="A23" s="97" t="s">
        <v>110</v>
      </c>
    </row>
    <row r="24" spans="1:6" ht="21.75" customHeight="1">
      <c r="A24" s="94" t="s">
        <v>111</v>
      </c>
    </row>
    <row r="25" spans="1:6">
      <c r="A25" s="94"/>
    </row>
    <row r="26" spans="1:6" ht="48.75" customHeight="1">
      <c r="A26" s="92" t="s">
        <v>115</v>
      </c>
    </row>
    <row r="27" spans="1:6" ht="48.75" customHeight="1">
      <c r="A27" s="92"/>
    </row>
    <row r="28" spans="1:6" ht="16.5">
      <c r="A28" s="98" t="s">
        <v>118</v>
      </c>
      <c r="B28" s="99"/>
      <c r="C28" s="99"/>
      <c r="D28" s="99"/>
      <c r="E28" s="99"/>
      <c r="F28" s="99"/>
    </row>
    <row r="30" spans="1:6" ht="16.5">
      <c r="A30" s="95"/>
    </row>
    <row r="31" spans="1:6" ht="16.5">
      <c r="A31" s="95"/>
    </row>
    <row r="32" spans="1:6" ht="16.5">
      <c r="A32" s="95"/>
    </row>
    <row r="33" spans="1:1" ht="16.5">
      <c r="A33" s="91"/>
    </row>
  </sheetData>
  <pageMargins left="0.7" right="0.7" top="0.75" bottom="0.75" header="0.3" footer="0.3"/>
  <pageSetup paperSize="9" scale="80" orientation="portrait" r:id="rId1"/>
</worksheet>
</file>

<file path=xl/worksheets/sheet6.xml><?xml version="1.0" encoding="utf-8"?>
<worksheet xmlns="http://schemas.openxmlformats.org/spreadsheetml/2006/main" xmlns:r="http://schemas.openxmlformats.org/officeDocument/2006/relationships">
  <sheetPr>
    <tabColor rgb="FFFFFF00"/>
    <pageSetUpPr fitToPage="1"/>
  </sheetPr>
  <dimension ref="A1:K13"/>
  <sheetViews>
    <sheetView view="pageBreakPreview" zoomScale="90" zoomScaleNormal="87" zoomScaleSheetLayoutView="90" workbookViewId="0">
      <selection activeCell="A10" sqref="A10:XFD10"/>
    </sheetView>
  </sheetViews>
  <sheetFormatPr defaultColWidth="11.5703125" defaultRowHeight="12.75" outlineLevelCol="1"/>
  <cols>
    <col min="1" max="1" width="4.85546875" customWidth="1"/>
    <col min="2" max="2" width="33.28515625" customWidth="1"/>
    <col min="3" max="3" width="25.140625" customWidth="1"/>
    <col min="4" max="4" width="18.42578125" hidden="1" customWidth="1" outlineLevel="1"/>
    <col min="5" max="5" width="20.5703125" customWidth="1" collapsed="1"/>
    <col min="6" max="6" width="14.5703125" customWidth="1"/>
    <col min="7" max="7" width="24.85546875" customWidth="1"/>
  </cols>
  <sheetData>
    <row r="1" spans="1:11" ht="14.25">
      <c r="A1" s="109" t="s">
        <v>51</v>
      </c>
      <c r="B1" s="109"/>
      <c r="C1" s="109"/>
      <c r="D1" s="101"/>
      <c r="E1" s="101"/>
      <c r="F1" s="101"/>
      <c r="G1" s="101"/>
    </row>
    <row r="2" spans="1:11" ht="14.25">
      <c r="A2" s="109" t="s">
        <v>52</v>
      </c>
      <c r="B2" s="109"/>
      <c r="C2" s="109"/>
      <c r="D2" s="101"/>
      <c r="E2" s="101"/>
      <c r="F2" s="101"/>
      <c r="G2" s="101"/>
    </row>
    <row r="3" spans="1:11" ht="14.25">
      <c r="A3" s="109" t="s">
        <v>64</v>
      </c>
      <c r="B3" s="109"/>
      <c r="C3" s="109"/>
      <c r="D3" s="101"/>
      <c r="E3" s="101"/>
      <c r="F3" s="101"/>
      <c r="G3" s="101"/>
    </row>
    <row r="4" spans="1:11" ht="15">
      <c r="A4" s="4"/>
      <c r="B4" s="5"/>
      <c r="C4" s="7"/>
      <c r="D4" s="6"/>
      <c r="E4" s="6"/>
      <c r="F4" s="6"/>
      <c r="G4" s="6"/>
    </row>
    <row r="5" spans="1:11" ht="162.75" customHeight="1">
      <c r="A5" s="49" t="s">
        <v>2</v>
      </c>
      <c r="B5" s="49" t="s">
        <v>46</v>
      </c>
      <c r="C5" s="49" t="s">
        <v>77</v>
      </c>
      <c r="D5" s="49" t="s">
        <v>32</v>
      </c>
      <c r="E5" s="49" t="s">
        <v>78</v>
      </c>
      <c r="F5" s="49" t="s">
        <v>79</v>
      </c>
      <c r="G5" s="49" t="s">
        <v>53</v>
      </c>
      <c r="I5" s="35"/>
      <c r="J5" s="36"/>
      <c r="K5" s="37"/>
    </row>
    <row r="6" spans="1:11" ht="44.25" customHeight="1">
      <c r="A6" s="40">
        <v>1</v>
      </c>
      <c r="B6" s="46" t="s">
        <v>54</v>
      </c>
      <c r="C6" s="78">
        <f>'индикаторы 2018'!H14</f>
        <v>83.333333333333329</v>
      </c>
      <c r="D6" s="78">
        <f>'использование средств местного '!I17</f>
        <v>1.0002252443830673</v>
      </c>
      <c r="E6" s="78">
        <v>100</v>
      </c>
      <c r="F6" s="78">
        <f>0.9*C6+0.1*E6</f>
        <v>85</v>
      </c>
      <c r="G6" s="50" t="s">
        <v>62</v>
      </c>
      <c r="I6" s="35"/>
      <c r="J6" s="36"/>
      <c r="K6" s="37"/>
    </row>
    <row r="7" spans="1:11" ht="15">
      <c r="A7" s="48"/>
      <c r="I7" s="35"/>
      <c r="J7" s="36"/>
      <c r="K7" s="37"/>
    </row>
    <row r="8" spans="1:11">
      <c r="B8" s="100" t="s">
        <v>55</v>
      </c>
      <c r="C8" s="101"/>
      <c r="D8" s="101"/>
      <c r="E8" s="101"/>
      <c r="F8" s="101"/>
      <c r="G8" s="101"/>
    </row>
    <row r="9" spans="1:11">
      <c r="C9" s="100"/>
      <c r="D9" s="101"/>
      <c r="E9" s="101"/>
    </row>
    <row r="10" spans="1:11">
      <c r="B10" s="100" t="s">
        <v>56</v>
      </c>
      <c r="C10" s="101"/>
      <c r="D10" s="101"/>
      <c r="E10" s="101"/>
      <c r="F10" s="101"/>
      <c r="G10" s="101"/>
    </row>
    <row r="13" spans="1:11">
      <c r="E13" t="s">
        <v>63</v>
      </c>
    </row>
  </sheetData>
  <sheetProtection selectLockedCells="1" selectUnlockedCells="1"/>
  <mergeCells count="6">
    <mergeCell ref="B8:G8"/>
    <mergeCell ref="B10:G10"/>
    <mergeCell ref="A1:G1"/>
    <mergeCell ref="A2:G2"/>
    <mergeCell ref="A3:G3"/>
    <mergeCell ref="C9:E9"/>
  </mergeCells>
  <pageMargins left="0.78740157480314965" right="0.78740157480314965" top="0.62992125984251968" bottom="0.62992125984251968" header="0.39370078740157483" footer="0.39370078740157483"/>
  <pageSetup paperSize="9"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информация об изменениях 2018</vt:lpstr>
      <vt:lpstr>индикаторы 2018</vt:lpstr>
      <vt:lpstr>использование средств местного </vt:lpstr>
      <vt:lpstr>контрольные события 2018</vt:lpstr>
      <vt:lpstr>расчет эффективности с 2018 год</vt:lpstr>
      <vt:lpstr>оценка эффективности 2018</vt:lpstr>
      <vt:lpstr>'информация об изменениях 2018'!Область_печати</vt:lpstr>
      <vt:lpstr>'расчет эффективности с 2018 год'!Область_печати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2019-02-19T08:03:10Z</cp:lastPrinted>
  <dcterms:created xsi:type="dcterms:W3CDTF">2016-02-17T14:33:36Z</dcterms:created>
  <dcterms:modified xsi:type="dcterms:W3CDTF">2019-03-05T12:04:13Z</dcterms:modified>
</cp:coreProperties>
</file>